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hnson_l\AppData\Local\Box\Box Edit\Documents\pj3n5XBKP02CGr6fJkNKuw==\"/>
    </mc:Choice>
  </mc:AlternateContent>
  <bookViews>
    <workbookView xWindow="28680" yWindow="-120" windowWidth="29040" windowHeight="15840" tabRatio="940"/>
  </bookViews>
  <sheets>
    <sheet name="README" sheetId="4" r:id="rId1"/>
    <sheet name="Directions" sheetId="5" r:id="rId2"/>
    <sheet name="Exiting Data Worksheet" sheetId="1" r:id="rId3"/>
    <sheet name="Graduation Rate" sheetId="2" r:id="rId4"/>
    <sheet name="Dropout Rate" sheetId="3" r:id="rId5"/>
    <sheet name="Editable Charts" sheetId="6" r:id="rId6"/>
  </sheets>
  <definedNames>
    <definedName name="_xlnm.Print_Area" localSheetId="1">Directions!$A$1:$N$8</definedName>
    <definedName name="_xlnm.Print_Area" localSheetId="4">'Dropout Rate'!$A$1:$J$71</definedName>
    <definedName name="_xlnm.Print_Area" localSheetId="5">'Editable Charts'!$A$1:$K$94</definedName>
    <definedName name="_xlnm.Print_Area" localSheetId="2">'Exiting Data Worksheet'!$A$1:$J$25</definedName>
    <definedName name="_xlnm.Print_Area" localSheetId="3">'Graduation Rate'!$A$1:$J$76</definedName>
    <definedName name="_xlnm.Print_Titles" localSheetId="4">'Dropout Rate'!$1:$6</definedName>
    <definedName name="_xlnm.Print_Titles" localSheetId="5">'Editable Charts'!$1:$6</definedName>
    <definedName name="_xlnm.Print_Titles" localSheetId="3">'Graduation Rate'!$1:$6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3" l="1"/>
  <c r="G18" i="3" s="1"/>
  <c r="I18" i="3"/>
  <c r="J18" i="3"/>
  <c r="E19" i="3"/>
  <c r="F19" i="3" s="1"/>
  <c r="I19" i="3"/>
  <c r="J19" i="3"/>
  <c r="E20" i="3"/>
  <c r="F20" i="3" s="1"/>
  <c r="I20" i="3"/>
  <c r="J20" i="3"/>
  <c r="E21" i="3"/>
  <c r="F21" i="3" s="1"/>
  <c r="I21" i="3"/>
  <c r="J21" i="3"/>
  <c r="E22" i="3"/>
  <c r="G22" i="3" s="1"/>
  <c r="I22" i="3"/>
  <c r="J22" i="3"/>
  <c r="E23" i="3"/>
  <c r="F23" i="3" s="1"/>
  <c r="I23" i="3"/>
  <c r="J23" i="3"/>
  <c r="E24" i="3"/>
  <c r="G24" i="3" s="1"/>
  <c r="I24" i="3"/>
  <c r="J24" i="3"/>
  <c r="E25" i="3"/>
  <c r="F25" i="3" s="1"/>
  <c r="I25" i="3"/>
  <c r="J25" i="3"/>
  <c r="E17" i="3"/>
  <c r="I17" i="3"/>
  <c r="J17" i="3"/>
  <c r="J16" i="3"/>
  <c r="I16" i="3"/>
  <c r="F24" i="3" l="1"/>
  <c r="G20" i="3"/>
  <c r="G25" i="3"/>
  <c r="G21" i="3"/>
  <c r="F22" i="3"/>
  <c r="G19" i="3"/>
  <c r="F18" i="3"/>
  <c r="G23" i="3"/>
  <c r="B16" i="3"/>
  <c r="B17" i="3" s="1"/>
  <c r="B18" i="3" s="1"/>
  <c r="B19" i="3" s="1"/>
  <c r="B20" i="3" s="1"/>
  <c r="B21" i="3" s="1"/>
  <c r="B22" i="3" s="1"/>
  <c r="B23" i="3" s="1"/>
  <c r="B24" i="3" s="1"/>
  <c r="B25" i="3" s="1"/>
  <c r="B16" i="2"/>
  <c r="B17" i="2" s="1"/>
  <c r="B18" i="2" s="1"/>
  <c r="B19" i="2" s="1"/>
  <c r="B20" i="2" s="1"/>
  <c r="B21" i="2" s="1"/>
  <c r="B22" i="2" s="1"/>
  <c r="B23" i="2" s="1"/>
  <c r="B24" i="2" s="1"/>
  <c r="B25" i="2" s="1"/>
  <c r="C17" i="3" l="1"/>
  <c r="C18" i="3"/>
  <c r="C19" i="3"/>
  <c r="C20" i="3"/>
  <c r="C21" i="3"/>
  <c r="C22" i="3"/>
  <c r="C23" i="3"/>
  <c r="C24" i="3"/>
  <c r="C25" i="3"/>
  <c r="C16" i="3"/>
  <c r="A17" i="3"/>
  <c r="A18" i="3"/>
  <c r="A19" i="3"/>
  <c r="A20" i="3"/>
  <c r="A21" i="3"/>
  <c r="A22" i="3"/>
  <c r="A23" i="3"/>
  <c r="A24" i="3"/>
  <c r="A25" i="3"/>
  <c r="A16" i="3"/>
  <c r="C17" i="2"/>
  <c r="C18" i="2"/>
  <c r="C19" i="2"/>
  <c r="C20" i="2"/>
  <c r="C21" i="2"/>
  <c r="C22" i="2"/>
  <c r="C23" i="2"/>
  <c r="C24" i="2"/>
  <c r="C25" i="2"/>
  <c r="C16" i="2"/>
  <c r="A17" i="2"/>
  <c r="A18" i="2"/>
  <c r="A19" i="2"/>
  <c r="A20" i="2"/>
  <c r="A21" i="2"/>
  <c r="A22" i="2"/>
  <c r="A23" i="2"/>
  <c r="A24" i="2"/>
  <c r="A25" i="2"/>
  <c r="A16" i="2"/>
  <c r="I16" i="2" l="1"/>
  <c r="F17" i="3"/>
  <c r="G17" i="3" l="1"/>
  <c r="J25" i="2"/>
  <c r="I25" i="2"/>
  <c r="E25" i="2"/>
  <c r="F25" i="2" s="1"/>
  <c r="J24" i="2"/>
  <c r="I24" i="2"/>
  <c r="E24" i="2"/>
  <c r="G24" i="2" s="1"/>
  <c r="J23" i="2"/>
  <c r="I23" i="2"/>
  <c r="E23" i="2"/>
  <c r="F23" i="2" s="1"/>
  <c r="J22" i="2"/>
  <c r="I22" i="2"/>
  <c r="E22" i="2"/>
  <c r="F22" i="2" s="1"/>
  <c r="J21" i="2"/>
  <c r="I21" i="2"/>
  <c r="E21" i="2"/>
  <c r="F21" i="2" s="1"/>
  <c r="J20" i="2"/>
  <c r="I20" i="2"/>
  <c r="E20" i="2"/>
  <c r="F20" i="2" s="1"/>
  <c r="J19" i="2"/>
  <c r="I19" i="2"/>
  <c r="E19" i="2"/>
  <c r="F19" i="2" s="1"/>
  <c r="J18" i="2"/>
  <c r="I18" i="2"/>
  <c r="E18" i="2"/>
  <c r="F18" i="2" s="1"/>
  <c r="J17" i="2"/>
  <c r="I17" i="2"/>
  <c r="E17" i="2"/>
  <c r="F17" i="2" s="1"/>
  <c r="J16" i="2"/>
  <c r="G21" i="2" l="1"/>
  <c r="F24" i="2"/>
  <c r="G18" i="2"/>
  <c r="G23" i="2"/>
  <c r="G20" i="2"/>
  <c r="G17" i="2"/>
  <c r="G25" i="2"/>
  <c r="G22" i="2"/>
  <c r="G19" i="2"/>
  <c r="B25" i="1" l="1"/>
  <c r="B24" i="1"/>
  <c r="E10" i="3" l="1"/>
  <c r="D10" i="3"/>
  <c r="C10" i="3"/>
  <c r="B10" i="3"/>
  <c r="A10" i="3"/>
  <c r="E10" i="2"/>
  <c r="D10" i="2"/>
  <c r="C10" i="2"/>
  <c r="B10" i="2"/>
  <c r="A10" i="2"/>
  <c r="B12" i="2" l="1"/>
  <c r="B12" i="3"/>
</calcChain>
</file>

<file path=xl/comments1.xml><?xml version="1.0" encoding="utf-8"?>
<comments xmlns="http://schemas.openxmlformats.org/spreadsheetml/2006/main">
  <authors>
    <author>Matthew Klare</author>
  </authors>
  <commentList>
    <comment ref="B15" authorId="0" shapeId="0">
      <text>
        <r>
          <rPr>
            <sz val="11"/>
            <color indexed="81"/>
            <rFont val="Calibri"/>
            <family val="2"/>
          </rPr>
          <t>The first FFY displayed in this column is the year you entered in cell A20 of the Exiting Data Worksheet. The rest of the FFYs and the years in Columns C and D of this table populate automatically.</t>
        </r>
      </text>
    </comment>
    <comment ref="E15" authorId="0" shapeId="0">
      <text>
        <r>
          <rPr>
            <b/>
            <sz val="11"/>
            <color indexed="81"/>
            <rFont val="Tahoma"/>
            <family val="2"/>
          </rPr>
          <t>Note:</t>
        </r>
        <r>
          <rPr>
            <sz val="11"/>
            <color indexed="81"/>
            <rFont val="Tahoma"/>
            <family val="2"/>
          </rPr>
          <t xml:space="preserve"> A </t>
        </r>
        <r>
          <rPr>
            <b/>
            <sz val="11"/>
            <color indexed="81"/>
            <rFont val="Tahoma"/>
            <family val="2"/>
          </rPr>
          <t>positive</t>
        </r>
        <r>
          <rPr>
            <sz val="11"/>
            <color indexed="81"/>
            <rFont val="Tahoma"/>
            <family val="2"/>
          </rPr>
          <t xml:space="preserve"> value indicates an </t>
        </r>
        <r>
          <rPr>
            <b/>
            <i/>
            <sz val="11"/>
            <color indexed="81"/>
            <rFont val="Tahoma"/>
            <family val="2"/>
          </rPr>
          <t>improvement</t>
        </r>
        <r>
          <rPr>
            <sz val="11"/>
            <color indexed="81"/>
            <rFont val="Tahoma"/>
            <family val="2"/>
          </rPr>
          <t xml:space="preserve"> in the graduation rate.</t>
        </r>
      </text>
    </comment>
    <comment ref="F15" authorId="0" shapeId="0">
      <text>
        <r>
          <rPr>
            <b/>
            <sz val="11"/>
            <color indexed="81"/>
            <rFont val="Tahoma"/>
            <family val="2"/>
          </rPr>
          <t xml:space="preserve">Note: </t>
        </r>
        <r>
          <rPr>
            <sz val="11"/>
            <color indexed="81"/>
            <rFont val="Tahoma"/>
            <family val="2"/>
          </rPr>
          <t xml:space="preserve">If the rate changes by 5% or more, check your data to ensure there wasn't an error.  </t>
        </r>
      </text>
    </comment>
  </commentList>
</comments>
</file>

<file path=xl/comments2.xml><?xml version="1.0" encoding="utf-8"?>
<comments xmlns="http://schemas.openxmlformats.org/spreadsheetml/2006/main">
  <authors>
    <author>Matthew Klare</author>
  </authors>
  <commentList>
    <comment ref="B15" authorId="0" shapeId="0">
      <text>
        <r>
          <rPr>
            <sz val="11"/>
            <color indexed="81"/>
            <rFont val="Calibri"/>
            <family val="2"/>
            <scheme val="minor"/>
          </rPr>
          <t>The first FFY displayed in this column is the year you entered in cell A20 of the Exiting Data Worksheet. The rest of the FFYs and the years in Columns C and D of this table populate automatically.</t>
        </r>
      </text>
    </comment>
    <comment ref="E15" authorId="0" shapeId="0">
      <text>
        <r>
          <rPr>
            <b/>
            <sz val="11"/>
            <color indexed="81"/>
            <rFont val="Tahoma"/>
            <family val="2"/>
          </rPr>
          <t>Note:</t>
        </r>
        <r>
          <rPr>
            <sz val="11"/>
            <color indexed="81"/>
            <rFont val="Tahoma"/>
            <family val="2"/>
          </rPr>
          <t xml:space="preserve"> A </t>
        </r>
        <r>
          <rPr>
            <b/>
            <sz val="11"/>
            <color indexed="81"/>
            <rFont val="Tahoma"/>
            <family val="2"/>
          </rPr>
          <t>negative</t>
        </r>
        <r>
          <rPr>
            <sz val="11"/>
            <color indexed="81"/>
            <rFont val="Tahoma"/>
            <family val="2"/>
          </rPr>
          <t xml:space="preserve"> value indicates an </t>
        </r>
        <r>
          <rPr>
            <b/>
            <i/>
            <sz val="11"/>
            <color indexed="81"/>
            <rFont val="Tahoma"/>
            <family val="2"/>
          </rPr>
          <t>improvement</t>
        </r>
        <r>
          <rPr>
            <sz val="11"/>
            <color indexed="81"/>
            <rFont val="Tahoma"/>
            <family val="2"/>
          </rPr>
          <t xml:space="preserve"> in the dropout rate.</t>
        </r>
      </text>
    </comment>
    <comment ref="F15" authorId="0" shapeId="0">
      <text>
        <r>
          <rPr>
            <b/>
            <sz val="11"/>
            <color indexed="81"/>
            <rFont val="Tahoma"/>
            <family val="2"/>
          </rPr>
          <t xml:space="preserve">Note: </t>
        </r>
        <r>
          <rPr>
            <sz val="11"/>
            <color indexed="81"/>
            <rFont val="Tahoma"/>
            <family val="2"/>
          </rPr>
          <t xml:space="preserve">If the rate changes by 5% or more, check your data to ensure there wasn't an error. </t>
        </r>
      </text>
    </comment>
  </commentList>
</comments>
</file>

<file path=xl/sharedStrings.xml><?xml version="1.0" encoding="utf-8"?>
<sst xmlns="http://schemas.openxmlformats.org/spreadsheetml/2006/main" count="66" uniqueCount="54">
  <si>
    <t>Age</t>
  </si>
  <si>
    <t>Died</t>
  </si>
  <si>
    <t>Graduated with alternate high school diploma</t>
  </si>
  <si>
    <t>Graduated with regular high school diploma</t>
  </si>
  <si>
    <t>Received a 
certificate</t>
  </si>
  <si>
    <t>Transferred to
regular
education</t>
  </si>
  <si>
    <t>FFY</t>
  </si>
  <si>
    <t>Year APR is due to OSEP</t>
  </si>
  <si>
    <t># Certificates</t>
  </si>
  <si>
    <t>Exiting 
total</t>
  </si>
  <si>
    <t>Dropped
out</t>
  </si>
  <si>
    <t>Reached 
maximum 
age</t>
  </si>
  <si>
    <t>Data (lagged) from this school year</t>
  </si>
  <si>
    <t>Met or missed target</t>
  </si>
  <si>
    <t>Change from 
last year</t>
  </si>
  <si>
    <t>Distance from target</t>
  </si>
  <si>
    <t>Graduation rate (%)</t>
  </si>
  <si>
    <t>Dropout rate (%)</t>
  </si>
  <si>
    <t>Dropout rate target (%)</t>
  </si>
  <si>
    <t>SWD graduation rate:</t>
  </si>
  <si>
    <t>The views expressed herein do not necessarily represent the positions or policies of the U.S. Department of Education. No official endorsement by the U.S. Department of Education of any product, commodity, service, or enterprise mentioned in this publication is intended or should be inferred. This product is in the public domain. Authorization to reproduce it in whole or in part is granted.</t>
  </si>
  <si>
    <t>Westat is the lead organization for IDC. For more information about the center’s work and its partners, see www.ideadata.org.</t>
  </si>
  <si>
    <t>ideadata.org</t>
  </si>
  <si>
    <t>https://transitionta.org/</t>
  </si>
  <si>
    <t xml:space="preserve">Dropout rate: </t>
  </si>
  <si>
    <t># SWD dropouts</t>
  </si>
  <si>
    <t># Alternate diplomas</t>
  </si>
  <si>
    <t># SWD regular diplomas</t>
  </si>
  <si>
    <t># Max age</t>
  </si>
  <si>
    <t>SWD dropout rate:</t>
  </si>
  <si>
    <t>For more information about NTACT:C, see https://transitionta.org/.</t>
  </si>
  <si>
    <t>Moved, 
known to be
continuing</t>
  </si>
  <si>
    <r>
      <t xml:space="preserve">Rate changed
by </t>
    </r>
    <r>
      <rPr>
        <b/>
        <sz val="12"/>
        <color theme="0"/>
        <rFont val="Symbol"/>
        <family val="1"/>
        <charset val="2"/>
      </rPr>
      <t>³</t>
    </r>
    <r>
      <rPr>
        <b/>
        <sz val="12"/>
        <color theme="0"/>
        <rFont val="Calibri"/>
        <family val="2"/>
        <scheme val="minor"/>
      </rPr>
      <t xml:space="preserve"> 5 percentage points</t>
    </r>
  </si>
  <si>
    <r>
      <t>Graduation</t>
    </r>
    <r>
      <rPr>
        <b/>
        <sz val="12"/>
        <color rgb="FFFF0000"/>
        <rFont val="Calibri"/>
        <family val="2"/>
        <scheme val="minor"/>
      </rPr>
      <t xml:space="preserve"> </t>
    </r>
    <r>
      <rPr>
        <b/>
        <sz val="12"/>
        <color theme="0"/>
        <rFont val="Calibri"/>
        <family val="2"/>
        <scheme val="minor"/>
      </rPr>
      <t>rate target (%)</t>
    </r>
  </si>
  <si>
    <r>
      <t xml:space="preserve">Rate changed
by </t>
    </r>
    <r>
      <rPr>
        <b/>
        <sz val="12"/>
        <color theme="1"/>
        <rFont val="Symbol"/>
        <family val="1"/>
        <charset val="2"/>
      </rPr>
      <t>³</t>
    </r>
    <r>
      <rPr>
        <b/>
        <sz val="12"/>
        <color theme="1"/>
        <rFont val="Calibri"/>
        <family val="2"/>
        <scheme val="minor"/>
      </rPr>
      <t xml:space="preserve"> 5 percentage points</t>
    </r>
  </si>
  <si>
    <r>
      <t xml:space="preserve">Slippage of 
</t>
    </r>
    <r>
      <rPr>
        <b/>
        <sz val="12"/>
        <color theme="0"/>
        <rFont val="Symbol"/>
        <family val="1"/>
        <charset val="2"/>
      </rPr>
      <t>³</t>
    </r>
    <r>
      <rPr>
        <b/>
        <sz val="12"/>
        <color theme="0"/>
        <rFont val="Calibri"/>
        <family val="2"/>
        <scheme val="minor"/>
      </rPr>
      <t xml:space="preserve"> 1 percentage point</t>
    </r>
  </si>
  <si>
    <r>
      <t xml:space="preserve">Slippage of 
</t>
    </r>
    <r>
      <rPr>
        <b/>
        <sz val="12"/>
        <color theme="1"/>
        <rFont val="Symbol"/>
        <family val="1"/>
        <charset val="2"/>
      </rPr>
      <t>³</t>
    </r>
    <r>
      <rPr>
        <b/>
        <sz val="12"/>
        <color theme="1"/>
        <rFont val="Calibri"/>
        <family val="2"/>
        <scheme val="minor"/>
      </rPr>
      <t xml:space="preserve"> 1 percentage point</t>
    </r>
  </si>
  <si>
    <t>Graduation Rate (Indicator 1) and Dropout Rate (Indicator 2) Calculator</t>
  </si>
  <si>
    <t xml:space="preserve">Graduation rate: </t>
  </si>
  <si>
    <t>Exiting Data Worksheet</t>
  </si>
  <si>
    <t>Graduation Rate Calculator</t>
  </si>
  <si>
    <t>Dropout Rate Calculator</t>
  </si>
  <si>
    <t>ideadata@westat.com</t>
  </si>
  <si>
    <t xml:space="preserve">https://sites.ed.gov/idea/files/1820-0624_FFY20Part_B_SPPAPR_Measurement_TableFINAL.pdf </t>
  </si>
  <si>
    <t>The IDEA Data Center (IDC) and the National Technical Assistance Center on Transition: The Collaborative (NTACT:C) created this publication under U.S. Department of Education, Office of Special Education Programs grant numbers H373Y190001 (IDC) and H326E200003 (NTACT:C). Richelle Davis and Rebecca Smith serve as IDC project officers. Selete Avoke and Tara Jordan serve as NTACT:C project officers.</t>
  </si>
  <si>
    <t>Version Date: October 2021</t>
  </si>
  <si>
    <t>Quick rates from the data above</t>
  </si>
  <si>
    <r>
      <rPr>
        <b/>
        <sz val="11"/>
        <color theme="1"/>
        <rFont val="Calibri"/>
        <family val="2"/>
        <scheme val="minor"/>
      </rPr>
      <t>Note:</t>
    </r>
    <r>
      <rPr>
        <sz val="11"/>
        <color theme="1"/>
        <rFont val="Calibri"/>
        <family val="2"/>
        <scheme val="minor"/>
      </rPr>
      <t xml:space="preserve"> If you just want a quick calculation of the graduation and dropout rates, paste your data into the table above. The calculated rates will display below. </t>
    </r>
  </si>
  <si>
    <r>
      <rPr>
        <b/>
        <sz val="12"/>
        <color theme="1"/>
        <rFont val="Calibri"/>
        <family val="2"/>
        <scheme val="minor"/>
      </rPr>
      <t xml:space="preserve">Suggested Citation: </t>
    </r>
    <r>
      <rPr>
        <sz val="12"/>
        <color theme="1"/>
        <rFont val="Calibri"/>
        <family val="2"/>
        <scheme val="minor"/>
      </rPr>
      <t>Klare, M. (2021, October).</t>
    </r>
    <r>
      <rPr>
        <i/>
        <sz val="12"/>
        <color theme="1"/>
        <rFont val="Calibri"/>
        <family val="2"/>
        <scheme val="minor"/>
      </rPr>
      <t xml:space="preserve"> Graduation Rate (Indicator 1) and Dropout Rate (Indicator 2) Calculator</t>
    </r>
    <r>
      <rPr>
        <sz val="12"/>
        <color theme="1"/>
        <rFont val="Calibri"/>
        <family val="2"/>
        <scheme val="minor"/>
      </rPr>
      <t xml:space="preserve">. IDEA Data Center. Rockville, MD: Westat. </t>
    </r>
  </si>
  <si>
    <r>
      <rPr>
        <b/>
        <sz val="11"/>
        <color theme="1"/>
        <rFont val="Calibri"/>
        <family val="2"/>
        <scheme val="minor"/>
      </rPr>
      <t>In cell A20</t>
    </r>
    <r>
      <rPr>
        <sz val="11"/>
        <color theme="1"/>
        <rFont val="Calibri"/>
        <family val="2"/>
        <scheme val="minor"/>
      </rPr>
      <t xml:space="preserve"> enter the first Federal Fiscal Year (FFY) of the data you plan to accumulate in the tables of the Graduation Rate and Dropout Rate worksheets (e.g., 2020).</t>
    </r>
  </si>
  <si>
    <t>This worksheet is not protected, so you can select, 
copy, print, or edit these four charts.</t>
  </si>
  <si>
    <r>
      <t xml:space="preserve">The </t>
    </r>
    <r>
      <rPr>
        <i/>
        <sz val="12"/>
        <color theme="1"/>
        <rFont val="Calibri"/>
        <family val="2"/>
        <scheme val="minor"/>
      </rPr>
      <t>Graduation Rate (Indicator 1) and Dropout Rate (Indicator 2) Calculator</t>
    </r>
    <r>
      <rPr>
        <sz val="12"/>
        <color theme="1"/>
        <rFont val="Calibri"/>
        <family val="2"/>
        <scheme val="minor"/>
      </rPr>
      <t xml:space="preserve"> is designed for state, district, and school staff to use in calculating rates for Part B State Performance Plan/Annual Performance Report (SPP/APR) Indicators 1 and 2. The tool calculates a percentage of the students with disabilities (SWD) who exit school by graduating with a regular</t>
    </r>
    <r>
      <rPr>
        <sz val="12"/>
        <color rgb="FFFF0000"/>
        <rFont val="Calibri"/>
        <family val="2"/>
        <scheme val="minor"/>
      </rPr>
      <t xml:space="preserve"> </t>
    </r>
    <r>
      <rPr>
        <sz val="12"/>
        <color theme="1"/>
        <rFont val="Calibri"/>
        <family val="2"/>
        <scheme val="minor"/>
      </rPr>
      <t xml:space="preserve">high school diploma (Indicator 1) or by dropping out (Indicator 2). When used over successive years, the tool will keep a running chart of progress on the two indicators.
Under the latest measurement table, located at https://sites.ed.gov/idea/files/1820-0624_FFY20Part_B_SPPAPR_Measurement_TableFINAL.pdf, states must begin calculating their graduation rate for students with disabilities using the 618 Exiting data, beginning with the federal fiscal year (FFY) 2020 APR. They will no longer use the adjusted cohort rate calculation. (This applies to extended cohort rates as well, though states will be allowed to count students who graduate in more than 4 years as graduates.)
Beginning the following reporting year, for FFY 2021, all states must calculate their dropout rate for students with disabilities using the 618 Exiting data. This method was formerly called "Option 1" in the previous measurement table. With the FFY 2021 APR, this will be the only method for reporting dropout rates to the U.S. Department of Education, Office of Special Education Programs (OSEP). 
This tool conforms to the calculations under the latest measurement table, linked below.
</t>
    </r>
  </si>
  <si>
    <t xml:space="preserve">Please note this tool currently is not 508 accessible. If you need assistance with the use of this tool, please contact your IDC State Liaison or </t>
  </si>
  <si>
    <r>
      <t xml:space="preserve">This tool is designed for state, district, and school staff to use in calculating rates for Part B SPP/APR Indicators 1 and 2. To use this tool, follow the directions below.
For a simple calculation of graduation and dropout rates from your 618 exiting data, enter the data into the table in the Exiting Data Worksheet. The calculated graduation and dropout rates will be displayed in the small table at the bottom of the worksheet. 
If you plan to use the data accumulation and charting features of the tool to examine multiple years of data, follow the steps below. 
1. Enter the 4-digit Federal Fiscal Year (FFY) of the first year of data you want to accumulate in cell A20 of the Exiting Data Worksheet. The tool will automatically populate that FFY and subsequent years in the tables of the Graduation Rate and Dropout Rate worksheets.  
2. Enter or paste the first year’s worth of 618 Exiting Data into the table on the Exiting Data Worksheet. 
3. Go to the Graduation Rate worksheet. Cell B12 will show the graduation rate calculated from the data you entered in the Exiting Data Worksheet. Type this calculated rate into the cell in column D for the appropriate FFY. Note: don’t copy/paste the rate from cell B12, as it’s a formula! 
4. Go to the Dropout Rate worksheet and transcribe the calculated dropout rate from Cell B12 into the cell in Column D for the appropriate FFY. Again, this is a calculated value, so do not copy/paste this!
5. Repeat steps 2, 3 and 4 for each year of data you want to include in the table and charts. 
6. Enter your graduation and dropout rate targets for each FFY in Column H of the Graduation Rate and Dropout Rate worksheets.  
The tool automatically charts the data you entered in each worksheet. Most of the cells of these worksheets are protected, so you cannot edit them. The Editable Charts worksheet is not protected, however, so you can edit or copy the charts in this worksheet and paste them into other documents or presentations. 
</t>
    </r>
    <r>
      <rPr>
        <b/>
        <sz val="12"/>
        <color theme="1"/>
        <rFont val="Calibri"/>
        <family val="2"/>
        <scheme val="minor"/>
      </rPr>
      <t xml:space="preserve">Notes: </t>
    </r>
    <r>
      <rPr>
        <sz val="12"/>
        <color theme="1"/>
        <rFont val="Calibri"/>
        <family val="2"/>
        <scheme val="minor"/>
      </rPr>
      <t xml:space="preserve">	
•  The tool automatically flags cells to call attention to unexpected values (i.e., large changes in the rate, slippage, or missing a target).
•  The charts all show a linear trend line for your data. If desired, you can remove this trend line from the chart by right-clicking on it and selecting "delete" on the Editable Charts worksheet. 
•  If your state’s rate slipped by more than 1 percentage point from the previous year (i.e., graduation rate dropped or dropout rate increased), you should report and explain this in the APR.
•  If your graduation or dropout rate changes by 5 percentage points or more from one year to the next, it is advisable to verify the data.
•  When you print the Graduation Rate Worksheet or the Dropout Rate Worksheet, the accompanying charts also will print. If you want to print, copy, or edit the charts individually, you can do so from the Editable Charts tab.
If you encounter problems with this tool, please contact your IDC State Liaison or NTACT:C.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</si>
</sst>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5" x14ac:knownFonts="1">
    <font>
      <sz val="11"/>
      <color theme="1"/>
      <name val="Calibri"/>
      <family val="2"/>
      <scheme val="minor"/>
    </font>
    <font>
      <b/>
      <sz val="11"/>
      <color theme="1"/>
      <name val="Calibri"/>
      <family val="2"/>
      <scheme val="minor"/>
    </font>
    <font>
      <sz val="10"/>
      <name val="Arial"/>
      <family val="2"/>
    </font>
    <font>
      <sz val="11"/>
      <color indexed="81"/>
      <name val="Tahoma"/>
      <family val="2"/>
    </font>
    <font>
      <b/>
      <sz val="11"/>
      <color indexed="81"/>
      <name val="Tahoma"/>
      <family val="2"/>
    </font>
    <font>
      <b/>
      <i/>
      <sz val="11"/>
      <color indexed="81"/>
      <name val="Tahoma"/>
      <family val="2"/>
    </font>
    <font>
      <b/>
      <sz val="12"/>
      <color theme="1"/>
      <name val="Calibri"/>
      <family val="2"/>
      <scheme val="minor"/>
    </font>
    <font>
      <sz val="12"/>
      <color theme="1"/>
      <name val="Book Antiqua"/>
      <family val="1"/>
    </font>
    <font>
      <sz val="12"/>
      <name val="Calibri"/>
      <family val="2"/>
      <scheme val="minor"/>
    </font>
    <font>
      <sz val="14"/>
      <name val="Calibri"/>
      <family val="2"/>
      <scheme val="minor"/>
    </font>
    <font>
      <sz val="12"/>
      <color theme="1"/>
      <name val="Calibri"/>
      <family val="2"/>
      <scheme val="minor"/>
    </font>
    <font>
      <b/>
      <sz val="14"/>
      <color theme="0"/>
      <name val="Arial"/>
      <family val="2"/>
    </font>
    <font>
      <b/>
      <sz val="10"/>
      <name val="Arial"/>
      <family val="2"/>
    </font>
    <font>
      <u/>
      <sz val="11"/>
      <color theme="10"/>
      <name val="Calibri"/>
      <family val="2"/>
      <scheme val="minor"/>
    </font>
    <font>
      <i/>
      <sz val="12"/>
      <color theme="1"/>
      <name val="Calibri"/>
      <family val="2"/>
      <scheme val="minor"/>
    </font>
    <font>
      <b/>
      <sz val="11"/>
      <color rgb="FFFF0000"/>
      <name val="Calibri"/>
      <family val="2"/>
      <scheme val="minor"/>
    </font>
    <font>
      <b/>
      <sz val="12"/>
      <color rgb="FFFF0000"/>
      <name val="Calibri"/>
      <family val="2"/>
      <scheme val="minor"/>
    </font>
    <font>
      <b/>
      <sz val="18"/>
      <color rgb="FF01579B"/>
      <name val="Calibri"/>
      <family val="2"/>
      <scheme val="minor"/>
    </font>
    <font>
      <b/>
      <sz val="12"/>
      <color rgb="FF01579B"/>
      <name val="Calibri"/>
      <family val="2"/>
      <scheme val="minor"/>
    </font>
    <font>
      <b/>
      <sz val="18"/>
      <color theme="0"/>
      <name val="Calibri"/>
      <family val="2"/>
      <scheme val="minor"/>
    </font>
    <font>
      <sz val="18"/>
      <color theme="1"/>
      <name val="Calibri"/>
      <family val="2"/>
      <scheme val="minor"/>
    </font>
    <font>
      <b/>
      <sz val="12"/>
      <color theme="0"/>
      <name val="Calibri"/>
      <family val="2"/>
      <scheme val="minor"/>
    </font>
    <font>
      <b/>
      <sz val="12"/>
      <color theme="0"/>
      <name val="Symbol"/>
      <family val="1"/>
      <charset val="2"/>
    </font>
    <font>
      <b/>
      <sz val="12"/>
      <color theme="1"/>
      <name val="Symbol"/>
      <family val="1"/>
      <charset val="2"/>
    </font>
    <font>
      <b/>
      <sz val="14"/>
      <color theme="1"/>
      <name val="Arial"/>
      <family val="2"/>
    </font>
    <font>
      <b/>
      <sz val="16"/>
      <color theme="0"/>
      <name val="Calibri"/>
      <family val="2"/>
      <scheme val="minor"/>
    </font>
    <font>
      <u/>
      <sz val="12"/>
      <color theme="10"/>
      <name val="Calibri"/>
      <family val="2"/>
      <scheme val="minor"/>
    </font>
    <font>
      <u/>
      <sz val="12"/>
      <color rgb="FF01579B"/>
      <name val="Calibri"/>
      <family val="2"/>
      <scheme val="minor"/>
    </font>
    <font>
      <b/>
      <i/>
      <sz val="12"/>
      <name val="Calibri"/>
      <family val="2"/>
      <scheme val="minor"/>
    </font>
    <font>
      <sz val="12"/>
      <color rgb="FFFF0000"/>
      <name val="Calibri"/>
      <family val="2"/>
      <scheme val="minor"/>
    </font>
    <font>
      <sz val="11"/>
      <color indexed="81"/>
      <name val="Calibri"/>
      <family val="2"/>
    </font>
    <font>
      <sz val="11"/>
      <color indexed="81"/>
      <name val="Calibri"/>
      <family val="2"/>
      <scheme val="minor"/>
    </font>
    <font>
      <b/>
      <sz val="9"/>
      <color theme="1"/>
      <name val="Calibri"/>
      <family val="2"/>
      <scheme val="minor"/>
    </font>
    <font>
      <sz val="9"/>
      <color rgb="FF000000"/>
      <name val="Calibri"/>
      <family val="2"/>
      <scheme val="minor"/>
    </font>
    <font>
      <b/>
      <sz val="9"/>
      <color rgb="FF00000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bgColor indexed="64"/>
      </patternFill>
    </fill>
    <fill>
      <patternFill patternType="solid">
        <fgColor rgb="FF26847A"/>
        <bgColor indexed="64"/>
      </patternFill>
    </fill>
    <fill>
      <patternFill patternType="solid">
        <fgColor theme="1" tint="0.249977111117893"/>
        <bgColor indexed="64"/>
      </patternFill>
    </fill>
    <fill>
      <patternFill patternType="solid">
        <fgColor theme="5" tint="0.39997558519241921"/>
        <bgColor indexed="64"/>
      </patternFill>
    </fill>
    <fill>
      <patternFill patternType="solid">
        <fgColor rgb="FF26847A"/>
        <bgColor theme="0"/>
      </patternFill>
    </fill>
    <fill>
      <patternFill patternType="solid">
        <fgColor rgb="FFEDF3FA"/>
        <bgColor indexed="64"/>
      </patternFill>
    </fill>
  </fills>
  <borders count="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2" fillId="0" borderId="0"/>
    <xf numFmtId="0" fontId="13" fillId="0" borderId="0" applyNumberFormat="0" applyFill="0" applyBorder="0" applyAlignment="0" applyProtection="0"/>
  </cellStyleXfs>
  <cellXfs count="82">
    <xf numFmtId="0" fontId="0" fillId="0" borderId="0" xfId="0"/>
    <xf numFmtId="0" fontId="7" fillId="0" borderId="0" xfId="0" applyFont="1"/>
    <xf numFmtId="0" fontId="0" fillId="0" borderId="0" xfId="0" applyProtection="1"/>
    <xf numFmtId="0" fontId="1" fillId="0" borderId="0" xfId="0" applyFont="1" applyAlignment="1" applyProtection="1">
      <alignment horizontal="center" wrapText="1"/>
    </xf>
    <xf numFmtId="0" fontId="0" fillId="0" borderId="0" xfId="0" applyAlignment="1" applyProtection="1">
      <alignment wrapText="1"/>
    </xf>
    <xf numFmtId="0" fontId="0" fillId="0" borderId="0" xfId="0" applyAlignment="1" applyProtection="1">
      <alignment horizontal="center"/>
    </xf>
    <xf numFmtId="0" fontId="0" fillId="0" borderId="0" xfId="0" applyProtection="1">
      <protection locked="0"/>
    </xf>
    <xf numFmtId="0" fontId="8" fillId="5" borderId="0" xfId="2" applyFont="1" applyFill="1"/>
    <xf numFmtId="0" fontId="9" fillId="5" borderId="0" xfId="2" applyFont="1" applyFill="1"/>
    <xf numFmtId="0" fontId="8" fillId="5" borderId="0" xfId="2" applyFont="1" applyFill="1" applyAlignment="1"/>
    <xf numFmtId="0" fontId="1" fillId="0" borderId="0" xfId="0" applyFont="1" applyAlignment="1"/>
    <xf numFmtId="0" fontId="12" fillId="0" borderId="0" xfId="2" applyFont="1" applyAlignment="1"/>
    <xf numFmtId="2" fontId="0" fillId="7" borderId="2" xfId="0" applyNumberFormat="1" applyFill="1" applyBorder="1" applyAlignment="1" applyProtection="1">
      <alignment horizontal="right" wrapText="1"/>
    </xf>
    <xf numFmtId="0" fontId="18" fillId="0" borderId="0" xfId="0" applyFont="1"/>
    <xf numFmtId="0" fontId="11" fillId="0" borderId="0" xfId="2" applyFont="1" applyFill="1" applyBorder="1" applyAlignment="1" applyProtection="1">
      <alignment vertical="center" wrapText="1"/>
    </xf>
    <xf numFmtId="0" fontId="21" fillId="6" borderId="3" xfId="0" applyFont="1" applyFill="1" applyBorder="1" applyAlignment="1" applyProtection="1">
      <alignment horizontal="right" wrapText="1"/>
    </xf>
    <xf numFmtId="0" fontId="6" fillId="8" borderId="3" xfId="0" applyFont="1" applyFill="1" applyBorder="1" applyAlignment="1" applyProtection="1">
      <alignment horizontal="center" wrapText="1"/>
    </xf>
    <xf numFmtId="0" fontId="6" fillId="8" borderId="3" xfId="0" applyFont="1" applyFill="1" applyBorder="1" applyAlignment="1" applyProtection="1">
      <alignment horizontal="right" wrapText="1"/>
    </xf>
    <xf numFmtId="0" fontId="6" fillId="8" borderId="1" xfId="0" applyFont="1" applyFill="1" applyBorder="1" applyAlignment="1" applyProtection="1">
      <alignment horizontal="center" wrapText="1"/>
    </xf>
    <xf numFmtId="3" fontId="0" fillId="0" borderId="0" xfId="0" applyNumberFormat="1" applyProtection="1"/>
    <xf numFmtId="0" fontId="0" fillId="0" borderId="0" xfId="0"/>
    <xf numFmtId="0" fontId="0" fillId="0" borderId="0" xfId="0" applyProtection="1"/>
    <xf numFmtId="0" fontId="0" fillId="0" borderId="0" xfId="0" applyAlignment="1" applyProtection="1">
      <alignment horizontal="center"/>
    </xf>
    <xf numFmtId="0" fontId="15" fillId="0" borderId="0" xfId="0" applyFont="1" applyProtection="1"/>
    <xf numFmtId="0" fontId="11" fillId="0" borderId="0" xfId="2" applyFont="1" applyFill="1" applyBorder="1" applyAlignment="1" applyProtection="1">
      <alignment vertical="center" wrapText="1"/>
    </xf>
    <xf numFmtId="0" fontId="21" fillId="6" borderId="3" xfId="0" applyFont="1" applyFill="1" applyBorder="1" applyAlignment="1" applyProtection="1">
      <alignment horizontal="center" wrapText="1"/>
    </xf>
    <xf numFmtId="0" fontId="24" fillId="0" borderId="0" xfId="2" applyFont="1" applyFill="1" applyBorder="1" applyAlignment="1" applyProtection="1">
      <alignment horizontal="center" wrapText="1"/>
    </xf>
    <xf numFmtId="0" fontId="0" fillId="0" borderId="3" xfId="0" applyBorder="1" applyAlignment="1" applyProtection="1">
      <alignment horizontal="right"/>
    </xf>
    <xf numFmtId="2" fontId="0" fillId="0" borderId="2" xfId="0" applyNumberFormat="1" applyBorder="1" applyAlignment="1" applyProtection="1">
      <alignment horizontal="right" wrapText="1"/>
      <protection locked="0"/>
    </xf>
    <xf numFmtId="2" fontId="0" fillId="0" borderId="3" xfId="0" applyNumberFormat="1" applyBorder="1" applyAlignment="1" applyProtection="1">
      <alignment horizontal="right" wrapText="1"/>
      <protection locked="0"/>
    </xf>
    <xf numFmtId="2" fontId="0" fillId="0" borderId="3" xfId="0" applyNumberFormat="1" applyBorder="1" applyAlignment="1" applyProtection="1">
      <alignment horizontal="right" wrapText="1"/>
    </xf>
    <xf numFmtId="0" fontId="8" fillId="5" borderId="0" xfId="0" applyFont="1" applyFill="1" applyAlignment="1">
      <alignment horizontal="left" vertical="top" wrapText="1"/>
    </xf>
    <xf numFmtId="0" fontId="10" fillId="0" borderId="0" xfId="0" applyFont="1"/>
    <xf numFmtId="0" fontId="8" fillId="5" borderId="0" xfId="0" applyFont="1" applyFill="1"/>
    <xf numFmtId="0" fontId="8" fillId="5" borderId="0" xfId="2" applyFont="1" applyFill="1" applyAlignment="1">
      <alignment horizontal="left" vertical="center" wrapText="1"/>
    </xf>
    <xf numFmtId="0" fontId="8" fillId="5" borderId="0" xfId="0" applyFont="1" applyFill="1" applyAlignment="1">
      <alignment vertical="top"/>
    </xf>
    <xf numFmtId="0" fontId="26" fillId="0" borderId="0" xfId="3" applyFont="1" applyAlignment="1">
      <alignment vertical="top"/>
    </xf>
    <xf numFmtId="0" fontId="28" fillId="5" borderId="0" xfId="0" applyFont="1" applyFill="1" applyAlignment="1">
      <alignment horizontal="left" vertical="top" wrapText="1"/>
    </xf>
    <xf numFmtId="3" fontId="0" fillId="0" borderId="3" xfId="0" applyNumberFormat="1" applyBorder="1" applyAlignment="1" applyProtection="1">
      <alignment horizontal="right"/>
    </xf>
    <xf numFmtId="10" fontId="1" fillId="4" borderId="3" xfId="0" applyNumberFormat="1" applyFont="1" applyFill="1" applyBorder="1" applyAlignment="1" applyProtection="1">
      <alignment horizontal="right" wrapText="1"/>
    </xf>
    <xf numFmtId="3" fontId="0" fillId="0" borderId="2" xfId="0" applyNumberFormat="1" applyBorder="1" applyAlignment="1" applyProtection="1">
      <alignment horizontal="right"/>
    </xf>
    <xf numFmtId="0" fontId="13" fillId="5" borderId="0" xfId="3" applyFill="1" applyAlignment="1">
      <alignment horizontal="left" vertical="top"/>
    </xf>
    <xf numFmtId="0" fontId="10" fillId="5" borderId="0" xfId="0" applyFont="1" applyFill="1" applyAlignment="1">
      <alignment horizontal="left" wrapText="1"/>
    </xf>
    <xf numFmtId="0" fontId="21" fillId="9" borderId="3" xfId="1" applyFont="1" applyFill="1" applyBorder="1" applyAlignment="1" applyProtection="1">
      <alignment horizontal="center" wrapText="1"/>
    </xf>
    <xf numFmtId="164" fontId="21" fillId="9" borderId="3" xfId="1" applyNumberFormat="1" applyFont="1" applyFill="1" applyBorder="1" applyAlignment="1" applyProtection="1">
      <alignment horizontal="center" wrapText="1"/>
    </xf>
    <xf numFmtId="0" fontId="21" fillId="9" borderId="3" xfId="1" applyFont="1" applyFill="1" applyBorder="1" applyAlignment="1" applyProtection="1">
      <alignment horizontal="left" wrapText="1"/>
    </xf>
    <xf numFmtId="0" fontId="0" fillId="0" borderId="2" xfId="0" applyBorder="1" applyAlignment="1" applyProtection="1">
      <alignment horizontal="right" wrapText="1"/>
    </xf>
    <xf numFmtId="2" fontId="0" fillId="0" borderId="2" xfId="0" applyNumberFormat="1" applyBorder="1" applyAlignment="1" applyProtection="1">
      <alignment horizontal="center" wrapText="1"/>
    </xf>
    <xf numFmtId="2" fontId="0" fillId="0" borderId="3" xfId="0" applyNumberFormat="1" applyBorder="1" applyAlignment="1" applyProtection="1">
      <alignment horizontal="center" wrapText="1"/>
    </xf>
    <xf numFmtId="2" fontId="0" fillId="7" borderId="2" xfId="0" applyNumberFormat="1" applyFill="1" applyBorder="1" applyAlignment="1" applyProtection="1">
      <alignment horizontal="center" wrapText="1"/>
    </xf>
    <xf numFmtId="0" fontId="0" fillId="2" borderId="3" xfId="0" applyFont="1" applyFill="1" applyBorder="1" applyAlignment="1" applyProtection="1">
      <alignment horizontal="right"/>
    </xf>
    <xf numFmtId="10" fontId="0" fillId="2" borderId="3" xfId="0" applyNumberFormat="1" applyFont="1" applyFill="1" applyBorder="1" applyAlignment="1" applyProtection="1">
      <alignment horizontal="right"/>
    </xf>
    <xf numFmtId="0" fontId="0" fillId="3" borderId="3" xfId="0" applyFont="1" applyFill="1" applyBorder="1" applyAlignment="1" applyProtection="1">
      <alignment horizontal="right"/>
    </xf>
    <xf numFmtId="10" fontId="0" fillId="3" borderId="3" xfId="0" applyNumberFormat="1" applyFont="1" applyFill="1" applyBorder="1" applyAlignment="1" applyProtection="1">
      <alignment horizontal="right"/>
    </xf>
    <xf numFmtId="0" fontId="21" fillId="6" borderId="1" xfId="0" applyFont="1" applyFill="1" applyBorder="1" applyAlignment="1" applyProtection="1">
      <alignment horizontal="center" wrapText="1"/>
    </xf>
    <xf numFmtId="0" fontId="6" fillId="5" borderId="4" xfId="0" applyFont="1" applyFill="1" applyBorder="1" applyAlignment="1" applyProtection="1">
      <alignment horizontal="center"/>
      <protection locked="0"/>
    </xf>
    <xf numFmtId="2" fontId="0" fillId="0" borderId="0" xfId="0" applyNumberFormat="1" applyProtection="1">
      <protection locked="0"/>
    </xf>
    <xf numFmtId="0" fontId="32" fillId="10" borderId="4" xfId="0" applyFont="1" applyFill="1" applyBorder="1" applyAlignment="1" applyProtection="1">
      <alignment vertical="center" wrapText="1"/>
      <protection locked="0"/>
    </xf>
    <xf numFmtId="3" fontId="33" fillId="10" borderId="5" xfId="0" applyNumberFormat="1" applyFont="1" applyFill="1" applyBorder="1" applyAlignment="1" applyProtection="1">
      <alignment horizontal="right" vertical="center" wrapText="1"/>
      <protection locked="0"/>
    </xf>
    <xf numFmtId="0" fontId="33" fillId="10" borderId="5" xfId="0" applyFont="1" applyFill="1" applyBorder="1" applyAlignment="1" applyProtection="1">
      <alignment horizontal="right" vertical="center" wrapText="1"/>
      <protection locked="0"/>
    </xf>
    <xf numFmtId="0" fontId="34" fillId="10" borderId="6" xfId="0" applyFont="1" applyFill="1" applyBorder="1" applyAlignment="1" applyProtection="1">
      <alignment vertical="center" wrapText="1"/>
      <protection locked="0"/>
    </xf>
    <xf numFmtId="3" fontId="33" fillId="10" borderId="7" xfId="0" applyNumberFormat="1" applyFont="1" applyFill="1" applyBorder="1" applyAlignment="1" applyProtection="1">
      <alignment horizontal="right" vertical="center" wrapText="1"/>
      <protection locked="0"/>
    </xf>
    <xf numFmtId="0" fontId="33" fillId="10" borderId="7" xfId="0" applyFont="1" applyFill="1" applyBorder="1" applyAlignment="1" applyProtection="1">
      <alignment horizontal="right" vertical="center" wrapText="1"/>
      <protection locked="0"/>
    </xf>
    <xf numFmtId="0" fontId="34" fillId="10" borderId="6" xfId="0" applyFont="1" applyFill="1" applyBorder="1" applyAlignment="1" applyProtection="1">
      <alignment horizontal="justify" vertical="center" wrapText="1"/>
      <protection locked="0"/>
    </xf>
    <xf numFmtId="0" fontId="10" fillId="5" borderId="0" xfId="0" applyFont="1" applyFill="1" applyAlignment="1">
      <alignment horizontal="left" wrapText="1"/>
    </xf>
    <xf numFmtId="0" fontId="8" fillId="5" borderId="0" xfId="2" applyFont="1" applyFill="1" applyAlignment="1">
      <alignment horizontal="left" vertical="center" wrapText="1"/>
    </xf>
    <xf numFmtId="0" fontId="8" fillId="5" borderId="0" xfId="2" applyFont="1" applyFill="1" applyAlignment="1"/>
    <xf numFmtId="0" fontId="17" fillId="5" borderId="0" xfId="2" applyFont="1" applyFill="1" applyAlignment="1">
      <alignment horizontal="center" vertical="center" wrapText="1"/>
    </xf>
    <xf numFmtId="0" fontId="10" fillId="0" borderId="0" xfId="0" applyFont="1" applyAlignment="1">
      <alignment vertical="top" wrapText="1"/>
    </xf>
    <xf numFmtId="0" fontId="13" fillId="5" borderId="0" xfId="3" applyFill="1" applyAlignment="1">
      <alignment horizontal="left" vertical="center"/>
    </xf>
    <xf numFmtId="0" fontId="27" fillId="0" borderId="0" xfId="3" applyFont="1" applyAlignment="1">
      <alignment horizontal="left" vertical="top" wrapText="1"/>
    </xf>
    <xf numFmtId="0" fontId="8" fillId="5" borderId="0" xfId="0" applyFont="1" applyFill="1" applyAlignment="1">
      <alignment horizontal="left" vertical="top" wrapText="1"/>
    </xf>
    <xf numFmtId="0" fontId="10" fillId="5" borderId="0" xfId="0" applyFont="1" applyFill="1" applyAlignment="1">
      <alignment horizontal="left" vertical="center" wrapText="1"/>
    </xf>
    <xf numFmtId="0" fontId="10" fillId="0" borderId="0" xfId="0" applyFont="1" applyAlignment="1">
      <alignment horizontal="left" vertical="top" wrapText="1"/>
    </xf>
    <xf numFmtId="0" fontId="19" fillId="6" borderId="0" xfId="2" applyFont="1" applyFill="1" applyBorder="1" applyAlignment="1" applyProtection="1">
      <alignment horizontal="center" vertical="center" wrapText="1"/>
    </xf>
    <xf numFmtId="0" fontId="6" fillId="4" borderId="3" xfId="0" applyFont="1" applyFill="1" applyBorder="1" applyAlignment="1" applyProtection="1">
      <alignment horizontal="center"/>
    </xf>
    <xf numFmtId="0" fontId="19" fillId="6" borderId="0" xfId="0" applyFont="1" applyFill="1" applyAlignment="1" applyProtection="1">
      <alignment horizontal="center" vertical="center"/>
    </xf>
    <xf numFmtId="0" fontId="20" fillId="6" borderId="0" xfId="0" applyFont="1" applyFill="1" applyAlignment="1" applyProtection="1">
      <alignment horizontal="center" vertical="center"/>
    </xf>
    <xf numFmtId="0" fontId="0" fillId="0" borderId="0" xfId="0" applyFont="1" applyProtection="1"/>
    <xf numFmtId="0" fontId="0" fillId="0" borderId="0" xfId="0" applyAlignment="1" applyProtection="1">
      <alignment vertical="top" wrapText="1"/>
    </xf>
    <xf numFmtId="0" fontId="25" fillId="6" borderId="0" xfId="0" applyFont="1" applyFill="1" applyAlignment="1" applyProtection="1">
      <alignment horizontal="center" vertical="center" wrapText="1"/>
    </xf>
    <xf numFmtId="0" fontId="25" fillId="6" borderId="0" xfId="0" applyFont="1" applyFill="1" applyAlignment="1" applyProtection="1">
      <alignment horizontal="center" vertical="center"/>
    </xf>
  </cellXfs>
  <cellStyles count="4">
    <cellStyle name="Hyperlink" xfId="3" builtinId="8"/>
    <cellStyle name="Normal" xfId="0" builtinId="0"/>
    <cellStyle name="Normal 2" xfId="2"/>
    <cellStyle name="Normal 3" xfId="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26847A"/>
      <color rgb="FF0000FF"/>
      <color rgb="FFFF7D25"/>
      <color rgb="FF01579B"/>
      <color rgb="FFEDF3FA"/>
      <color rgb="FF00A4A0"/>
      <color rgb="FFFF6600"/>
      <color rgb="FF00C9C4"/>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vmlDrawing" Target="../drawings/vmlDrawing2.v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vmlDrawing" Target="../drawings/vmlDrawing3.v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vmlDrawing" Target="../drawings/vmlDrawing5.v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vmlDrawing" Target="../drawings/vmlDrawing6.v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strike="noStrike" baseline="0">
                <a:solidFill>
                  <a:schemeClr val="tx1"/>
                </a:solidFill>
                <a:effectLst/>
              </a:rPr>
              <a:t>Graduation rates for youth with disabilities</a:t>
            </a:r>
            <a:endParaRPr lang="en-US" sz="1400" strike="noStrike" baseline="0">
              <a:solidFill>
                <a:schemeClr val="tx1"/>
              </a:solidFill>
              <a:effectLst/>
            </a:endParaRPr>
          </a:p>
          <a:p>
            <a:pPr>
              <a:defRPr/>
            </a:pPr>
            <a:r>
              <a:rPr lang="en-US" sz="1200" b="1" i="0" strike="noStrike" baseline="0">
                <a:solidFill>
                  <a:schemeClr val="tx1"/>
                </a:solidFill>
                <a:effectLst/>
              </a:rPr>
              <a:t>(Using 618 Exiting data)</a:t>
            </a:r>
            <a:endParaRPr lang="en-US" sz="1200" strike="noStrike" baseline="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2">
                <a:lumMod val="2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'Graduation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'Graduation Rate'!$D$16:$D$25</c:f>
              <c:numCache>
                <c:formatCode>0.00</c:formatCode>
                <c:ptCount val="10"/>
              </c:numCache>
            </c:numRef>
          </c:val>
          <c:extLst>
            <c:ext xmlns:c16="http://schemas.microsoft.com/office/drawing/2014/chart" uri="{C3380CC4-5D6E-409C-BE32-E72D297353CC}">
              <c16:uniqueId val="{00000000-342E-4281-A96F-FDA7B414C657}"/>
            </c:ext>
          </c:extLst>
        </c:ser>
        <c:dLbls>
          <c:showLegendKey val="0"/>
          <c:showVal val="0"/>
          <c:showCatName val="0"/>
          <c:showSerName val="0"/>
          <c:showPercent val="0"/>
          <c:showBubbleSize val="0"/>
        </c:dLbls>
        <c:gapWidth val="146"/>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max val="100"/>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strike="noStrike" baseline="0">
                    <a:solidFill>
                      <a:schemeClr val="tx1"/>
                    </a:solidFill>
                  </a:rPr>
                  <a:t>Graduation rate</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solidFill>
            <a:schemeClr val="bg1"/>
          </a:solidFill>
          <a:ln w="12700">
            <a:solidFill>
              <a:schemeClr val="tx1">
                <a:lumMod val="95000"/>
                <a:lumOff val="5000"/>
              </a:schemeClr>
            </a:solidFill>
          </a:ln>
          <a:effectLst/>
        </c:spPr>
        <c:txPr>
          <a:bodyPr rot="-60000000" spcFirstLastPara="1" vertOverflow="ellipsis" vert="horz" wrap="square" anchor="ctr" anchorCtr="1"/>
          <a:lstStyle/>
          <a:p>
            <a:pPr>
              <a:defRPr sz="1100" b="1" i="0" u="none" strike="noStrike" kern="1200" baseline="0">
                <a:ln>
                  <a:noFill/>
                </a:ln>
                <a:solidFill>
                  <a:schemeClr val="tx1"/>
                </a:solidFill>
                <a:latin typeface="+mn-lt"/>
                <a:ea typeface="+mn-ea"/>
                <a:cs typeface="+mn-cs"/>
              </a:defRPr>
            </a:pPr>
            <a:endParaRPr lang="en-US"/>
          </a:p>
        </c:txPr>
        <c:crossAx val="548942056"/>
        <c:crosses val="autoZero"/>
        <c:crossBetween val="between"/>
        <c:majorUnit val="10"/>
      </c:valAx>
      <c:spPr>
        <a:noFill/>
        <a:ln>
          <a:solidFill>
            <a:schemeClr val="bg1">
              <a:lumMod val="8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20210406&amp;RPrinted &amp;D at &amp;T</c:oddFooter>
    </c:headerFooter>
    <c:pageMargins b="0.3" l="0.5" r="0.5" t="1" header="0.3" footer="0.3"/>
    <c:pageSetup orientation="landscape"/>
    <c:legacyDrawingHF r:id="rId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chemeClr val="tx1"/>
                </a:solidFill>
                <a:effectLst/>
              </a:rPr>
              <a:t>Graduation targets and rates for youth with disabilities</a:t>
            </a:r>
            <a:endParaRPr lang="en-US" sz="1400">
              <a:solidFill>
                <a:schemeClr val="tx1"/>
              </a:solidFill>
              <a:effectLst/>
            </a:endParaRPr>
          </a:p>
          <a:p>
            <a:pPr>
              <a:defRPr/>
            </a:pPr>
            <a:r>
              <a:rPr lang="en-US" sz="1200" b="1" i="0" baseline="0">
                <a:solidFill>
                  <a:schemeClr val="tx1"/>
                </a:solidFill>
                <a:effectLst/>
              </a:rPr>
              <a:t>(Using 618 Exiting data)</a:t>
            </a:r>
            <a:endParaRPr lang="en-US" sz="12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Graduation targets</c:v>
          </c:tx>
          <c:spPr>
            <a:solidFill>
              <a:schemeClr val="bg1">
                <a:lumMod val="8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1750" cap="rnd">
                <a:solidFill>
                  <a:srgbClr val="26847A"/>
                </a:solidFill>
                <a:prstDash val="sysDot"/>
              </a:ln>
              <a:effectLst/>
            </c:spPr>
            <c:trendlineType val="linear"/>
            <c:dispRSqr val="0"/>
            <c:dispEq val="0"/>
          </c:trendline>
          <c:cat>
            <c:numRef>
              <c:f>'Graduation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'Graduation Rate'!$H$16:$H$25</c:f>
              <c:numCache>
                <c:formatCode>0.00</c:formatCode>
                <c:ptCount val="10"/>
              </c:numCache>
            </c:numRef>
          </c:val>
          <c:extLst>
            <c:ext xmlns:c16="http://schemas.microsoft.com/office/drawing/2014/chart" uri="{C3380CC4-5D6E-409C-BE32-E72D297353CC}">
              <c16:uniqueId val="{00000003-2340-4C30-A284-BA7D88445089}"/>
            </c:ext>
          </c:extLst>
        </c:ser>
        <c:ser>
          <c:idx val="1"/>
          <c:order val="1"/>
          <c:tx>
            <c:v>Graduation rates</c:v>
          </c:tx>
          <c:spPr>
            <a:solidFill>
              <a:schemeClr val="tx1">
                <a:lumMod val="75000"/>
                <a:lumOff val="2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'Graduation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'Graduation Rate'!$D$16:$D$25</c:f>
              <c:numCache>
                <c:formatCode>0.00</c:formatCode>
                <c:ptCount val="10"/>
              </c:numCache>
            </c:numRef>
          </c:val>
          <c:extLst>
            <c:ext xmlns:c16="http://schemas.microsoft.com/office/drawing/2014/chart" uri="{C3380CC4-5D6E-409C-BE32-E72D297353CC}">
              <c16:uniqueId val="{00000001-2340-4C30-A284-BA7D88445089}"/>
            </c:ext>
          </c:extLst>
        </c:ser>
        <c:dLbls>
          <c:showLegendKey val="0"/>
          <c:showVal val="0"/>
          <c:showCatName val="0"/>
          <c:showSerName val="0"/>
          <c:showPercent val="0"/>
          <c:showBubbleSize val="0"/>
        </c:dLbls>
        <c:gapWidth val="200"/>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max val="100"/>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Graduation rate</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solidFill>
            <a:schemeClr val="bg1"/>
          </a:solidFill>
          <a:ln w="12700">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056"/>
        <c:crosses val="autoZero"/>
        <c:crossBetween val="between"/>
        <c:majorUnit val="10"/>
      </c:valAx>
      <c:spPr>
        <a:noFill/>
        <a:ln>
          <a:solidFill>
            <a:schemeClr val="bg1">
              <a:lumMod val="85000"/>
            </a:schemeClr>
          </a:solidFill>
        </a:ln>
        <a:effectLst/>
      </c:spPr>
    </c:plotArea>
    <c:legend>
      <c:legendPos val="b"/>
      <c:legendEntry>
        <c:idx val="3"/>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20210406&amp;RPrinted &amp;D at &amp;T</c:oddFooter>
    </c:headerFooter>
    <c:pageMargins b="0.5" l="0.5" r="0.5" t="1" header="0.3" footer="0.3"/>
    <c:pageSetup orientation="landscape"/>
    <c:legacyDrawingHF r:id="rId3"/>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chemeClr val="tx1"/>
                </a:solidFill>
                <a:effectLst/>
              </a:rPr>
              <a:t>Dropout rates for youth with disabilities</a:t>
            </a:r>
            <a:endParaRPr lang="en-US" sz="1400">
              <a:solidFill>
                <a:schemeClr val="tx1"/>
              </a:solidFill>
              <a:effectLst/>
            </a:endParaRPr>
          </a:p>
          <a:p>
            <a:pPr>
              <a:defRPr/>
            </a:pPr>
            <a:r>
              <a:rPr lang="en-US" sz="1200" b="1" i="0" baseline="0">
                <a:solidFill>
                  <a:schemeClr val="tx1"/>
                </a:solidFill>
                <a:effectLst/>
              </a:rPr>
              <a:t>(Using 618 Exiting data)</a:t>
            </a:r>
            <a:endParaRPr lang="en-US" sz="12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'Dropout Rate'!$D$16</c:f>
              <c:strCache>
                <c:ptCount val="1"/>
              </c:strCache>
            </c:strRef>
          </c:tx>
          <c:spPr>
            <a:solidFill>
              <a:schemeClr val="tx1">
                <a:lumMod val="75000"/>
                <a:lumOff val="2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'Dropout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'Dropout Rate'!$D$16:$D$25</c:f>
              <c:numCache>
                <c:formatCode>0.00</c:formatCode>
                <c:ptCount val="10"/>
              </c:numCache>
            </c:numRef>
          </c:val>
          <c:extLst>
            <c:ext xmlns:c16="http://schemas.microsoft.com/office/drawing/2014/chart" uri="{C3380CC4-5D6E-409C-BE32-E72D297353CC}">
              <c16:uniqueId val="{00000000-F581-4FEF-8F54-32BD34094128}"/>
            </c:ext>
          </c:extLst>
        </c:ser>
        <c:dLbls>
          <c:showLegendKey val="0"/>
          <c:showVal val="0"/>
          <c:showCatName val="0"/>
          <c:showSerName val="0"/>
          <c:showPercent val="0"/>
          <c:showBubbleSize val="0"/>
        </c:dLbls>
        <c:gapWidth val="146"/>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Dropout rate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in"/>
        <c:minorTickMark val="none"/>
        <c:tickLblPos val="nextTo"/>
        <c:spPr>
          <a:solidFill>
            <a:schemeClr val="bg1"/>
          </a:solidFill>
          <a:ln w="12700">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056"/>
        <c:crosses val="autoZero"/>
        <c:crossBetween val="between"/>
      </c:valAx>
      <c:spPr>
        <a:noFill/>
        <a:ln>
          <a:solidFill>
            <a:schemeClr val="bg1">
              <a:lumMod val="8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20210406&amp;RPrinted &amp;D at &amp;T</c:oddFooter>
    </c:headerFooter>
    <c:pageMargins b="0.5" l="0.5" r="0.5" t="1" header="0.3" footer="0.3"/>
    <c:pageSetup orientation="landscape"/>
    <c:legacyDrawingHF r:id="rId3"/>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chemeClr val="tx1"/>
                </a:solidFill>
                <a:effectLst/>
              </a:rPr>
              <a:t>Dropout targets and rates for youth with disabilities</a:t>
            </a:r>
            <a:endParaRPr lang="en-US" sz="1400">
              <a:solidFill>
                <a:schemeClr val="tx1"/>
              </a:solidFill>
              <a:effectLst/>
            </a:endParaRPr>
          </a:p>
          <a:p>
            <a:pPr>
              <a:defRPr/>
            </a:pPr>
            <a:r>
              <a:rPr lang="en-US" sz="1200" b="1" i="0" baseline="0">
                <a:solidFill>
                  <a:schemeClr val="tx1"/>
                </a:solidFill>
                <a:effectLst/>
              </a:rPr>
              <a:t>(Using 618 Exiting data)</a:t>
            </a:r>
            <a:endParaRPr lang="en-US" sz="12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v>Dropout targets</c:v>
          </c:tx>
          <c:spPr>
            <a:solidFill>
              <a:schemeClr val="bg1">
                <a:lumMod val="8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1750" cap="rnd">
                <a:solidFill>
                  <a:srgbClr val="00B050"/>
                </a:solidFill>
                <a:prstDash val="sysDot"/>
              </a:ln>
              <a:effectLst/>
            </c:spPr>
            <c:trendlineType val="linear"/>
            <c:dispRSqr val="0"/>
            <c:dispEq val="0"/>
          </c:trendline>
          <c:cat>
            <c:numRef>
              <c:f>'Dropout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'Dropout Rate'!$H$16:$H$25</c:f>
              <c:numCache>
                <c:formatCode>0.00</c:formatCode>
                <c:ptCount val="10"/>
              </c:numCache>
            </c:numRef>
          </c:val>
          <c:extLst>
            <c:ext xmlns:c16="http://schemas.microsoft.com/office/drawing/2014/chart" uri="{C3380CC4-5D6E-409C-BE32-E72D297353CC}">
              <c16:uniqueId val="{00000002-7B9E-4275-B81B-BB3664DC5BE7}"/>
            </c:ext>
          </c:extLst>
        </c:ser>
        <c:ser>
          <c:idx val="1"/>
          <c:order val="1"/>
          <c:tx>
            <c:v>Dropout rates</c:v>
          </c:tx>
          <c:spPr>
            <a:solidFill>
              <a:schemeClr val="tx1">
                <a:lumMod val="75000"/>
                <a:lumOff val="2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'Dropout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'Dropout Rate'!$D$16:$D$25</c:f>
              <c:numCache>
                <c:formatCode>0.00</c:formatCode>
                <c:ptCount val="10"/>
              </c:numCache>
            </c:numRef>
          </c:val>
          <c:extLst>
            <c:ext xmlns:c16="http://schemas.microsoft.com/office/drawing/2014/chart" uri="{C3380CC4-5D6E-409C-BE32-E72D297353CC}">
              <c16:uniqueId val="{00000001-7B9E-4275-B81B-BB3664DC5BE7}"/>
            </c:ext>
          </c:extLst>
        </c:ser>
        <c:dLbls>
          <c:showLegendKey val="0"/>
          <c:showVal val="0"/>
          <c:showCatName val="0"/>
          <c:showSerName val="0"/>
          <c:showPercent val="0"/>
          <c:showBubbleSize val="0"/>
        </c:dLbls>
        <c:gapWidth val="200"/>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min val="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Dropout rate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solidFill>
            <a:schemeClr val="bg1"/>
          </a:solidFill>
          <a:ln w="12700">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056"/>
        <c:crosses val="autoZero"/>
        <c:crossBetween val="between"/>
      </c:valAx>
      <c:spPr>
        <a:noFill/>
        <a:ln>
          <a:solidFill>
            <a:schemeClr val="bg1">
              <a:lumMod val="8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20210406&amp;RPrinted &amp;D at &amp;T</c:oddFooter>
    </c:headerFooter>
    <c:pageMargins b="0.5" l="0.5" r="0.5" t="1" header="0.3" footer="0.3"/>
    <c:pageSetup orientation="landscape"/>
    <c:legacyDrawingHF r:id="rId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strike="noStrike" baseline="0">
                <a:solidFill>
                  <a:schemeClr val="tx1"/>
                </a:solidFill>
                <a:effectLst/>
              </a:rPr>
              <a:t>Graduation rates for youth with disabilities</a:t>
            </a:r>
            <a:endParaRPr lang="en-US" sz="1400" strike="noStrike" baseline="0">
              <a:solidFill>
                <a:schemeClr val="tx1"/>
              </a:solidFill>
              <a:effectLst/>
            </a:endParaRPr>
          </a:p>
          <a:p>
            <a:pPr>
              <a:defRPr/>
            </a:pPr>
            <a:r>
              <a:rPr lang="en-US" sz="1200" b="1" i="0" strike="noStrike" baseline="0">
                <a:solidFill>
                  <a:schemeClr val="tx1"/>
                </a:solidFill>
                <a:effectLst/>
              </a:rPr>
              <a:t>(Using 618 Exiting data)</a:t>
            </a:r>
            <a:endParaRPr lang="en-US" sz="1200" strike="noStrike" baseline="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2">
                <a:lumMod val="2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'Graduation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'Graduation Rate'!$D$16:$D$25</c:f>
              <c:numCache>
                <c:formatCode>0.00</c:formatCode>
                <c:ptCount val="10"/>
              </c:numCache>
            </c:numRef>
          </c:val>
          <c:extLst>
            <c:ext xmlns:c16="http://schemas.microsoft.com/office/drawing/2014/chart" uri="{C3380CC4-5D6E-409C-BE32-E72D297353CC}">
              <c16:uniqueId val="{00000001-183A-40B0-B67B-D38D15CF463D}"/>
            </c:ext>
          </c:extLst>
        </c:ser>
        <c:dLbls>
          <c:showLegendKey val="0"/>
          <c:showVal val="0"/>
          <c:showCatName val="0"/>
          <c:showSerName val="0"/>
          <c:showPercent val="0"/>
          <c:showBubbleSize val="0"/>
        </c:dLbls>
        <c:gapWidth val="146"/>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max val="100"/>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strike="noStrike" baseline="0">
                    <a:solidFill>
                      <a:schemeClr val="tx1"/>
                    </a:solidFill>
                  </a:rPr>
                  <a:t>Graduation rate</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solidFill>
            <a:schemeClr val="bg1"/>
          </a:solidFill>
          <a:ln w="12700">
            <a:solidFill>
              <a:schemeClr val="tx1">
                <a:lumMod val="95000"/>
                <a:lumOff val="5000"/>
              </a:schemeClr>
            </a:solidFill>
          </a:ln>
          <a:effectLst/>
        </c:spPr>
        <c:txPr>
          <a:bodyPr rot="-60000000" spcFirstLastPara="1" vertOverflow="ellipsis" vert="horz" wrap="square" anchor="ctr" anchorCtr="1"/>
          <a:lstStyle/>
          <a:p>
            <a:pPr>
              <a:defRPr sz="1100" b="1" i="0" u="none" strike="noStrike" kern="1200" baseline="0">
                <a:ln>
                  <a:noFill/>
                </a:ln>
                <a:solidFill>
                  <a:schemeClr val="tx1"/>
                </a:solidFill>
                <a:latin typeface="+mn-lt"/>
                <a:ea typeface="+mn-ea"/>
                <a:cs typeface="+mn-cs"/>
              </a:defRPr>
            </a:pPr>
            <a:endParaRPr lang="en-US"/>
          </a:p>
        </c:txPr>
        <c:crossAx val="548942056"/>
        <c:crosses val="autoZero"/>
        <c:crossBetween val="between"/>
        <c:majorUnit val="10"/>
      </c:valAx>
      <c:spPr>
        <a:noFill/>
        <a:ln>
          <a:solidFill>
            <a:schemeClr val="bg1">
              <a:lumMod val="8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20211001&amp;RPrinted &amp;D at &amp;T</c:oddFooter>
    </c:headerFooter>
    <c:pageMargins b="0.3" l="0.5" r="0.5" t="1"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chemeClr val="tx1"/>
                </a:solidFill>
                <a:effectLst/>
              </a:rPr>
              <a:t>Graduation targets and rates for youth with disabilities</a:t>
            </a:r>
            <a:endParaRPr lang="en-US" sz="1400">
              <a:solidFill>
                <a:schemeClr val="tx1"/>
              </a:solidFill>
              <a:effectLst/>
            </a:endParaRPr>
          </a:p>
          <a:p>
            <a:pPr>
              <a:defRPr/>
            </a:pPr>
            <a:r>
              <a:rPr lang="en-US" sz="1200" b="1" i="0" baseline="0">
                <a:solidFill>
                  <a:schemeClr val="tx1"/>
                </a:solidFill>
                <a:effectLst/>
              </a:rPr>
              <a:t>(Using 618 Exiting data)</a:t>
            </a:r>
            <a:endParaRPr lang="en-US" sz="12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Graduation targets</c:v>
          </c:tx>
          <c:spPr>
            <a:solidFill>
              <a:schemeClr val="bg1">
                <a:lumMod val="8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1750" cap="rnd">
                <a:solidFill>
                  <a:srgbClr val="26847A"/>
                </a:solidFill>
                <a:prstDash val="sysDot"/>
              </a:ln>
              <a:effectLst/>
            </c:spPr>
            <c:trendlineType val="linear"/>
            <c:dispRSqr val="0"/>
            <c:dispEq val="0"/>
          </c:trendline>
          <c:cat>
            <c:numRef>
              <c:f>'Graduation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'Graduation Rate'!$H$16:$H$25</c:f>
              <c:numCache>
                <c:formatCode>0.00</c:formatCode>
                <c:ptCount val="10"/>
              </c:numCache>
            </c:numRef>
          </c:val>
          <c:extLst>
            <c:ext xmlns:c16="http://schemas.microsoft.com/office/drawing/2014/chart" uri="{C3380CC4-5D6E-409C-BE32-E72D297353CC}">
              <c16:uniqueId val="{00000001-FA6F-4BAD-98B2-468645CCA423}"/>
            </c:ext>
          </c:extLst>
        </c:ser>
        <c:ser>
          <c:idx val="1"/>
          <c:order val="1"/>
          <c:tx>
            <c:v>Graduation rates</c:v>
          </c:tx>
          <c:spPr>
            <a:solidFill>
              <a:schemeClr val="tx1">
                <a:lumMod val="75000"/>
                <a:lumOff val="2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'Graduation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'Graduation Rate'!$D$16:$D$25</c:f>
              <c:numCache>
                <c:formatCode>0.00</c:formatCode>
                <c:ptCount val="10"/>
              </c:numCache>
            </c:numRef>
          </c:val>
          <c:extLst>
            <c:ext xmlns:c16="http://schemas.microsoft.com/office/drawing/2014/chart" uri="{C3380CC4-5D6E-409C-BE32-E72D297353CC}">
              <c16:uniqueId val="{00000003-FA6F-4BAD-98B2-468645CCA423}"/>
            </c:ext>
          </c:extLst>
        </c:ser>
        <c:dLbls>
          <c:showLegendKey val="0"/>
          <c:showVal val="0"/>
          <c:showCatName val="0"/>
          <c:showSerName val="0"/>
          <c:showPercent val="0"/>
          <c:showBubbleSize val="0"/>
        </c:dLbls>
        <c:gapWidth val="200"/>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max val="100"/>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Graduation rate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solidFill>
            <a:schemeClr val="bg1"/>
          </a:solidFill>
          <a:ln w="12700">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056"/>
        <c:crosses val="autoZero"/>
        <c:crossBetween val="between"/>
        <c:majorUnit val="10"/>
      </c:valAx>
      <c:spPr>
        <a:noFill/>
        <a:ln>
          <a:solidFill>
            <a:schemeClr val="bg1">
              <a:lumMod val="85000"/>
            </a:schemeClr>
          </a:solidFill>
        </a:ln>
        <a:effectLst/>
      </c:spPr>
    </c:plotArea>
    <c:legend>
      <c:legendPos val="b"/>
      <c:legendEntry>
        <c:idx val="3"/>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20211001&amp;RPrinted &amp;D at &amp;T</c:oddFooter>
    </c:headerFooter>
    <c:pageMargins b="0.5" l="0.5" r="0.5" t="1"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chemeClr val="tx1"/>
                </a:solidFill>
                <a:effectLst/>
              </a:rPr>
              <a:t>Dropout targets and rates for youth with disabilities</a:t>
            </a:r>
            <a:endParaRPr lang="en-US" sz="1400">
              <a:solidFill>
                <a:schemeClr val="tx1"/>
              </a:solidFill>
              <a:effectLst/>
            </a:endParaRPr>
          </a:p>
          <a:p>
            <a:pPr>
              <a:defRPr/>
            </a:pPr>
            <a:r>
              <a:rPr lang="en-US" sz="1200" b="1" i="0" baseline="0">
                <a:solidFill>
                  <a:schemeClr val="tx1"/>
                </a:solidFill>
                <a:effectLst/>
              </a:rPr>
              <a:t>(Using 618 Exiting data)</a:t>
            </a:r>
            <a:endParaRPr lang="en-US" sz="12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v>Dropout targets</c:v>
          </c:tx>
          <c:spPr>
            <a:solidFill>
              <a:schemeClr val="bg1">
                <a:lumMod val="8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1750" cap="rnd">
                <a:solidFill>
                  <a:srgbClr val="00B050"/>
                </a:solidFill>
                <a:prstDash val="sysDot"/>
              </a:ln>
              <a:effectLst/>
            </c:spPr>
            <c:trendlineType val="linear"/>
            <c:dispRSqr val="0"/>
            <c:dispEq val="0"/>
          </c:trendline>
          <c:cat>
            <c:numRef>
              <c:f>'Dropout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'Dropout Rate'!$H$16:$H$25</c:f>
              <c:numCache>
                <c:formatCode>0.00</c:formatCode>
                <c:ptCount val="10"/>
              </c:numCache>
            </c:numRef>
          </c:val>
          <c:extLst>
            <c:ext xmlns:c16="http://schemas.microsoft.com/office/drawing/2014/chart" uri="{C3380CC4-5D6E-409C-BE32-E72D297353CC}">
              <c16:uniqueId val="{00000001-ABFF-4EF3-BDC3-FEA57639F0F3}"/>
            </c:ext>
          </c:extLst>
        </c:ser>
        <c:ser>
          <c:idx val="1"/>
          <c:order val="1"/>
          <c:tx>
            <c:v>Dropout rates</c:v>
          </c:tx>
          <c:spPr>
            <a:solidFill>
              <a:schemeClr val="tx1">
                <a:lumMod val="75000"/>
                <a:lumOff val="25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'Dropout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'Dropout Rate'!$D$16:$D$25</c:f>
              <c:numCache>
                <c:formatCode>0.00</c:formatCode>
                <c:ptCount val="10"/>
              </c:numCache>
            </c:numRef>
          </c:val>
          <c:extLst>
            <c:ext xmlns:c16="http://schemas.microsoft.com/office/drawing/2014/chart" uri="{C3380CC4-5D6E-409C-BE32-E72D297353CC}">
              <c16:uniqueId val="{00000003-ABFF-4EF3-BDC3-FEA57639F0F3}"/>
            </c:ext>
          </c:extLst>
        </c:ser>
        <c:dLbls>
          <c:showLegendKey val="0"/>
          <c:showVal val="0"/>
          <c:showCatName val="0"/>
          <c:showSerName val="0"/>
          <c:showPercent val="0"/>
          <c:showBubbleSize val="0"/>
        </c:dLbls>
        <c:gapWidth val="200"/>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Dropout rate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solidFill>
            <a:schemeClr val="bg1"/>
          </a:solidFill>
          <a:ln w="12700">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056"/>
        <c:crosses val="autoZero"/>
        <c:crossBetween val="between"/>
      </c:valAx>
      <c:spPr>
        <a:noFill/>
        <a:ln>
          <a:solidFill>
            <a:schemeClr val="bg1">
              <a:lumMod val="85000"/>
            </a:schemeClr>
          </a:solidFill>
        </a:ln>
        <a:effectLst/>
      </c:spPr>
    </c:plotArea>
    <c:legend>
      <c:legendPos val="b"/>
      <c:legendEntry>
        <c:idx val="3"/>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20211001&amp;RPrinted &amp;D at &amp;T</c:oddFooter>
    </c:headerFooter>
    <c:pageMargins b="0.5" l="0.5" r="0.5" t="1"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chemeClr val="tx1"/>
                </a:solidFill>
                <a:effectLst/>
              </a:rPr>
              <a:t>Dropout rates for youth with disabilities</a:t>
            </a:r>
            <a:endParaRPr lang="en-US" sz="1400">
              <a:solidFill>
                <a:schemeClr val="tx1"/>
              </a:solidFill>
              <a:effectLst/>
            </a:endParaRPr>
          </a:p>
          <a:p>
            <a:pPr>
              <a:defRPr/>
            </a:pPr>
            <a:r>
              <a:rPr lang="en-US" sz="1200" b="1" i="0" baseline="0">
                <a:solidFill>
                  <a:schemeClr val="tx1"/>
                </a:solidFill>
                <a:effectLst/>
              </a:rPr>
              <a:t>(Using 618 Exiting data)</a:t>
            </a:r>
            <a:endParaRPr lang="en-US" sz="12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'Dropout Rate'!$D$16</c:f>
              <c:strCache>
                <c:ptCount val="1"/>
              </c:strCache>
            </c:strRef>
          </c:tx>
          <c:spPr>
            <a:solidFill>
              <a:schemeClr val="tx1">
                <a:lumMod val="75000"/>
                <a:lumOff val="2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2700" cap="rnd">
                <a:solidFill>
                  <a:srgbClr val="0000FF"/>
                </a:solidFill>
                <a:prstDash val="dash"/>
              </a:ln>
              <a:effectLst/>
            </c:spPr>
            <c:trendlineType val="linear"/>
            <c:dispRSqr val="0"/>
            <c:dispEq val="0"/>
          </c:trendline>
          <c:cat>
            <c:numRef>
              <c:f>'Dropout Rate'!$B$16:$B$25</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'Dropout Rate'!$D$16:$D$25</c:f>
              <c:numCache>
                <c:formatCode>0.00</c:formatCode>
                <c:ptCount val="10"/>
              </c:numCache>
            </c:numRef>
          </c:val>
          <c:extLst>
            <c:ext xmlns:c16="http://schemas.microsoft.com/office/drawing/2014/chart" uri="{C3380CC4-5D6E-409C-BE32-E72D297353CC}">
              <c16:uniqueId val="{00000001-8F71-4784-9258-60B103945786}"/>
            </c:ext>
          </c:extLst>
        </c:ser>
        <c:dLbls>
          <c:showLegendKey val="0"/>
          <c:showVal val="0"/>
          <c:showCatName val="0"/>
          <c:showSerName val="0"/>
          <c:showPercent val="0"/>
          <c:showBubbleSize val="0"/>
        </c:dLbls>
        <c:gapWidth val="146"/>
        <c:overlap val="-27"/>
        <c:axId val="548942056"/>
        <c:axId val="548942384"/>
      </c:barChart>
      <c:catAx>
        <c:axId val="5489420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FFY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384"/>
        <c:crosses val="autoZero"/>
        <c:auto val="1"/>
        <c:lblAlgn val="ctr"/>
        <c:lblOffset val="100"/>
        <c:noMultiLvlLbl val="0"/>
      </c:catAx>
      <c:valAx>
        <c:axId val="548942384"/>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Dropout rate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0"/>
        <c:majorTickMark val="in"/>
        <c:minorTickMark val="none"/>
        <c:tickLblPos val="nextTo"/>
        <c:spPr>
          <a:solidFill>
            <a:schemeClr val="bg1"/>
          </a:solidFill>
          <a:ln w="12700">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48942056"/>
        <c:crosses val="autoZero"/>
        <c:crossBetween val="between"/>
      </c:valAx>
      <c:spPr>
        <a:noFill/>
        <a:ln>
          <a:solidFill>
            <a:schemeClr val="bg1">
              <a:lumMod val="8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&amp;L&amp;G&amp;C&amp;"-,Bold"&amp;12IDC / NTACT:C Graduation and Dropout Rate Calculator&amp;R&amp;G</c:oddHeader>
      <c:oddFooter>&amp;LVer. 20210406&amp;RPrinted &amp;D at &amp;T</c:oddFooter>
    </c:headerFooter>
    <c:pageMargins b="0.5" l="0.5" r="0.5" t="1"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19050</xdr:rowOff>
    </xdr:from>
    <xdr:to>
      <xdr:col>7</xdr:col>
      <xdr:colOff>104775</xdr:colOff>
      <xdr:row>0</xdr:row>
      <xdr:rowOff>885152</xdr:rowOff>
    </xdr:to>
    <xdr:pic>
      <xdr:nvPicPr>
        <xdr:cNvPr id="3" name="Picture 2">
          <a:extLst>
            <a:ext uri="{FF2B5EF4-FFF2-40B4-BE49-F238E27FC236}">
              <a16:creationId xmlns:a16="http://schemas.microsoft.com/office/drawing/2014/main" id="{69799E0E-3110-4469-B12F-977285262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4876799" cy="866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285750</xdr:colOff>
      <xdr:row>0</xdr:row>
      <xdr:rowOff>0</xdr:rowOff>
    </xdr:from>
    <xdr:to>
      <xdr:col>13</xdr:col>
      <xdr:colOff>352425</xdr:colOff>
      <xdr:row>0</xdr:row>
      <xdr:rowOff>838200</xdr:rowOff>
    </xdr:to>
    <xdr:pic>
      <xdr:nvPicPr>
        <xdr:cNvPr id="7" name="Picture 6">
          <a:extLst>
            <a:ext uri="{FF2B5EF4-FFF2-40B4-BE49-F238E27FC236}">
              <a16:creationId xmlns:a16="http://schemas.microsoft.com/office/drawing/2014/main" id="{4DEAFC0A-5DD7-4302-BC08-62EAF72E25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00950" y="0"/>
          <a:ext cx="2867025"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133350</xdr:colOff>
      <xdr:row>0</xdr:row>
      <xdr:rowOff>0</xdr:rowOff>
    </xdr:from>
    <xdr:to>
      <xdr:col>13</xdr:col>
      <xdr:colOff>689850</xdr:colOff>
      <xdr:row>3</xdr:row>
      <xdr:rowOff>12646</xdr:rowOff>
    </xdr:to>
    <xdr:pic>
      <xdr:nvPicPr>
        <xdr:cNvPr id="2" name="Picture 1">
          <a:extLst>
            <a:ext uri="{FF2B5EF4-FFF2-40B4-BE49-F238E27FC236}">
              <a16:creationId xmlns:a16="http://schemas.microsoft.com/office/drawing/2014/main" id="{D245259A-6904-4E41-98FF-4771F58D6C6B}"/>
            </a:ext>
          </a:extLst>
        </xdr:cNvPr>
        <xdr:cNvPicPr>
          <a:picLocks noChangeAspect="1"/>
        </xdr:cNvPicPr>
      </xdr:nvPicPr>
      <xdr:blipFill>
        <a:blip xmlns:r="http://schemas.openxmlformats.org/officeDocument/2006/relationships" r:embed="rId1"/>
        <a:stretch>
          <a:fillRect/>
        </a:stretch>
      </xdr:blipFill>
      <xdr:spPr>
        <a:xfrm>
          <a:off x="7991475" y="0"/>
          <a:ext cx="1985250" cy="584146"/>
        </a:xfrm>
        <a:prstGeom prst="rect">
          <a:avLst/>
        </a:prstGeom>
      </xdr:spPr>
    </xdr:pic>
    <xdr:clientData/>
  </xdr:twoCellAnchor>
  <xdr:twoCellAnchor editAs="oneCell">
    <xdr:from>
      <xdr:col>0</xdr:col>
      <xdr:colOff>0</xdr:colOff>
      <xdr:row>0</xdr:row>
      <xdr:rowOff>8467</xdr:rowOff>
    </xdr:from>
    <xdr:to>
      <xdr:col>1</xdr:col>
      <xdr:colOff>371475</xdr:colOff>
      <xdr:row>3</xdr:row>
      <xdr:rowOff>136076</xdr:rowOff>
    </xdr:to>
    <xdr:pic>
      <xdr:nvPicPr>
        <xdr:cNvPr id="3" name="Picture 2">
          <a:extLst>
            <a:ext uri="{FF2B5EF4-FFF2-40B4-BE49-F238E27FC236}">
              <a16:creationId xmlns:a16="http://schemas.microsoft.com/office/drawing/2014/main" id="{E77C316B-BB18-4A2B-BBD0-EA22320F1B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467"/>
          <a:ext cx="1091142" cy="6991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114300</xdr:colOff>
      <xdr:row>0</xdr:row>
      <xdr:rowOff>67006</xdr:rowOff>
    </xdr:from>
    <xdr:to>
      <xdr:col>9</xdr:col>
      <xdr:colOff>1058944</xdr:colOff>
      <xdr:row>2</xdr:row>
      <xdr:rowOff>22502</xdr:rowOff>
    </xdr:to>
    <xdr:pic>
      <xdr:nvPicPr>
        <xdr:cNvPr id="5" name="Picture 4">
          <a:extLst>
            <a:ext uri="{FF2B5EF4-FFF2-40B4-BE49-F238E27FC236}">
              <a16:creationId xmlns:a16="http://schemas.microsoft.com/office/drawing/2014/main" id="{CF8CF57A-1278-45D2-A53D-49B33838ABBA}"/>
            </a:ext>
          </a:extLst>
        </xdr:cNvPr>
        <xdr:cNvPicPr>
          <a:picLocks noChangeAspect="1"/>
        </xdr:cNvPicPr>
      </xdr:nvPicPr>
      <xdr:blipFill>
        <a:blip xmlns:r="http://schemas.openxmlformats.org/officeDocument/2006/relationships" r:embed="rId1"/>
        <a:stretch>
          <a:fillRect/>
        </a:stretch>
      </xdr:blipFill>
      <xdr:spPr>
        <a:xfrm>
          <a:off x="8248650" y="67006"/>
          <a:ext cx="1985250" cy="584146"/>
        </a:xfrm>
        <a:prstGeom prst="rect">
          <a:avLst/>
        </a:prstGeom>
      </xdr:spPr>
    </xdr:pic>
    <xdr:clientData/>
  </xdr:twoCellAnchor>
  <xdr:twoCellAnchor editAs="oneCell">
    <xdr:from>
      <xdr:col>0</xdr:col>
      <xdr:colOff>49464</xdr:colOff>
      <xdr:row>0</xdr:row>
      <xdr:rowOff>31886</xdr:rowOff>
    </xdr:from>
    <xdr:to>
      <xdr:col>0</xdr:col>
      <xdr:colOff>1038767</xdr:colOff>
      <xdr:row>2</xdr:row>
      <xdr:rowOff>38573</xdr:rowOff>
    </xdr:to>
    <xdr:pic>
      <xdr:nvPicPr>
        <xdr:cNvPr id="3" name="Picture 2">
          <a:extLst>
            <a:ext uri="{FF2B5EF4-FFF2-40B4-BE49-F238E27FC236}">
              <a16:creationId xmlns:a16="http://schemas.microsoft.com/office/drawing/2014/main" id="{7CEE1579-FD76-4954-B702-5CD6B2B753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64" y="31886"/>
          <a:ext cx="989303" cy="6377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733425</xdr:colOff>
      <xdr:row>26</xdr:row>
      <xdr:rowOff>138111</xdr:rowOff>
    </xdr:from>
    <xdr:to>
      <xdr:col>8</xdr:col>
      <xdr:colOff>428625</xdr:colOff>
      <xdr:row>46</xdr:row>
      <xdr:rowOff>323851</xdr:rowOff>
    </xdr:to>
    <xdr:graphicFrame macro="">
      <xdr:nvGraphicFramePr>
        <xdr:cNvPr id="4" name="Chart 3">
          <a:extLst>
            <a:ext uri="{FF2B5EF4-FFF2-40B4-BE49-F238E27FC236}">
              <a16:creationId xmlns:a16="http://schemas.microsoft.com/office/drawing/2014/main" id="{EDE841E8-454A-4CD8-968F-6B858DE867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49</xdr:row>
      <xdr:rowOff>190499</xdr:rowOff>
    </xdr:from>
    <xdr:to>
      <xdr:col>8</xdr:col>
      <xdr:colOff>428625</xdr:colOff>
      <xdr:row>70</xdr:row>
      <xdr:rowOff>11613</xdr:rowOff>
    </xdr:to>
    <xdr:graphicFrame macro="">
      <xdr:nvGraphicFramePr>
        <xdr:cNvPr id="3" name="Chart 2">
          <a:extLst>
            <a:ext uri="{FF2B5EF4-FFF2-40B4-BE49-F238E27FC236}">
              <a16:creationId xmlns:a16="http://schemas.microsoft.com/office/drawing/2014/main" id="{DCB2A07A-E682-470A-9394-B54FFB68F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742950</xdr:colOff>
      <xdr:row>0</xdr:row>
      <xdr:rowOff>63488</xdr:rowOff>
    </xdr:from>
    <xdr:to>
      <xdr:col>10</xdr:col>
      <xdr:colOff>4624</xdr:colOff>
      <xdr:row>2</xdr:row>
      <xdr:rowOff>156833</xdr:rowOff>
    </xdr:to>
    <xdr:pic>
      <xdr:nvPicPr>
        <xdr:cNvPr id="7" name="Picture 6">
          <a:extLst>
            <a:ext uri="{FF2B5EF4-FFF2-40B4-BE49-F238E27FC236}">
              <a16:creationId xmlns:a16="http://schemas.microsoft.com/office/drawing/2014/main" id="{E78B991C-3717-4BBC-83CB-75750A52B1A1}"/>
            </a:ext>
          </a:extLst>
        </xdr:cNvPr>
        <xdr:cNvPicPr>
          <a:picLocks noChangeAspect="1"/>
        </xdr:cNvPicPr>
      </xdr:nvPicPr>
      <xdr:blipFill>
        <a:blip xmlns:r="http://schemas.openxmlformats.org/officeDocument/2006/relationships" r:embed="rId3"/>
        <a:stretch>
          <a:fillRect/>
        </a:stretch>
      </xdr:blipFill>
      <xdr:spPr>
        <a:xfrm>
          <a:off x="5743575" y="63488"/>
          <a:ext cx="2597329" cy="726281"/>
        </a:xfrm>
        <a:prstGeom prst="rect">
          <a:avLst/>
        </a:prstGeom>
      </xdr:spPr>
    </xdr:pic>
    <xdr:clientData/>
  </xdr:twoCellAnchor>
  <xdr:twoCellAnchor editAs="oneCell">
    <xdr:from>
      <xdr:col>0</xdr:col>
      <xdr:colOff>0</xdr:colOff>
      <xdr:row>0</xdr:row>
      <xdr:rowOff>11906</xdr:rowOff>
    </xdr:from>
    <xdr:to>
      <xdr:col>1</xdr:col>
      <xdr:colOff>416242</xdr:colOff>
      <xdr:row>2</xdr:row>
      <xdr:rowOff>156833</xdr:rowOff>
    </xdr:to>
    <xdr:pic>
      <xdr:nvPicPr>
        <xdr:cNvPr id="11" name="Picture 10">
          <a:extLst>
            <a:ext uri="{FF2B5EF4-FFF2-40B4-BE49-F238E27FC236}">
              <a16:creationId xmlns:a16="http://schemas.microsoft.com/office/drawing/2014/main" id="{ADF3BA2D-981A-44A0-978C-2A84BFC777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1906"/>
          <a:ext cx="1238250" cy="7778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48983</xdr:colOff>
      <xdr:row>27</xdr:row>
      <xdr:rowOff>40821</xdr:rowOff>
    </xdr:from>
    <xdr:to>
      <xdr:col>8</xdr:col>
      <xdr:colOff>830033</xdr:colOff>
      <xdr:row>46</xdr:row>
      <xdr:rowOff>174171</xdr:rowOff>
    </xdr:to>
    <xdr:graphicFrame macro="">
      <xdr:nvGraphicFramePr>
        <xdr:cNvPr id="2" name="Chart 1">
          <a:extLst>
            <a:ext uri="{FF2B5EF4-FFF2-40B4-BE49-F238E27FC236}">
              <a16:creationId xmlns:a16="http://schemas.microsoft.com/office/drawing/2014/main" id="{C7777DE3-4043-4355-B06F-25D6EC636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46507</xdr:colOff>
      <xdr:row>49</xdr:row>
      <xdr:rowOff>188020</xdr:rowOff>
    </xdr:from>
    <xdr:to>
      <xdr:col>8</xdr:col>
      <xdr:colOff>830032</xdr:colOff>
      <xdr:row>69</xdr:row>
      <xdr:rowOff>130870</xdr:rowOff>
    </xdr:to>
    <xdr:graphicFrame macro="">
      <xdr:nvGraphicFramePr>
        <xdr:cNvPr id="3" name="Chart 2">
          <a:extLst>
            <a:ext uri="{FF2B5EF4-FFF2-40B4-BE49-F238E27FC236}">
              <a16:creationId xmlns:a16="http://schemas.microsoft.com/office/drawing/2014/main" id="{229AF785-9895-4119-8B07-6CB7226CC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742950</xdr:colOff>
      <xdr:row>0</xdr:row>
      <xdr:rowOff>63488</xdr:rowOff>
    </xdr:from>
    <xdr:to>
      <xdr:col>10</xdr:col>
      <xdr:colOff>4624</xdr:colOff>
      <xdr:row>2</xdr:row>
      <xdr:rowOff>156833</xdr:rowOff>
    </xdr:to>
    <xdr:pic>
      <xdr:nvPicPr>
        <xdr:cNvPr id="8" name="Picture 7">
          <a:extLst>
            <a:ext uri="{FF2B5EF4-FFF2-40B4-BE49-F238E27FC236}">
              <a16:creationId xmlns:a16="http://schemas.microsoft.com/office/drawing/2014/main" id="{41D40FC1-5968-4969-96EC-744A43A5CB4B}"/>
            </a:ext>
          </a:extLst>
        </xdr:cNvPr>
        <xdr:cNvPicPr>
          <a:picLocks noChangeAspect="1"/>
        </xdr:cNvPicPr>
      </xdr:nvPicPr>
      <xdr:blipFill>
        <a:blip xmlns:r="http://schemas.openxmlformats.org/officeDocument/2006/relationships" r:embed="rId3"/>
        <a:stretch>
          <a:fillRect/>
        </a:stretch>
      </xdr:blipFill>
      <xdr:spPr>
        <a:xfrm>
          <a:off x="5743575" y="63488"/>
          <a:ext cx="2597329" cy="726281"/>
        </a:xfrm>
        <a:prstGeom prst="rect">
          <a:avLst/>
        </a:prstGeom>
      </xdr:spPr>
    </xdr:pic>
    <xdr:clientData/>
  </xdr:twoCellAnchor>
  <xdr:twoCellAnchor editAs="oneCell">
    <xdr:from>
      <xdr:col>0</xdr:col>
      <xdr:colOff>0</xdr:colOff>
      <xdr:row>0</xdr:row>
      <xdr:rowOff>11906</xdr:rowOff>
    </xdr:from>
    <xdr:to>
      <xdr:col>1</xdr:col>
      <xdr:colOff>416242</xdr:colOff>
      <xdr:row>2</xdr:row>
      <xdr:rowOff>156833</xdr:rowOff>
    </xdr:to>
    <xdr:pic>
      <xdr:nvPicPr>
        <xdr:cNvPr id="9" name="Picture 8">
          <a:extLst>
            <a:ext uri="{FF2B5EF4-FFF2-40B4-BE49-F238E27FC236}">
              <a16:creationId xmlns:a16="http://schemas.microsoft.com/office/drawing/2014/main" id="{836F4E77-0388-45FA-A3FA-DEDC6213C1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1906"/>
          <a:ext cx="1238250" cy="7778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381000</xdr:colOff>
      <xdr:row>0</xdr:row>
      <xdr:rowOff>96560</xdr:rowOff>
    </xdr:from>
    <xdr:to>
      <xdr:col>10</xdr:col>
      <xdr:colOff>539628</xdr:colOff>
      <xdr:row>3</xdr:row>
      <xdr:rowOff>6412</xdr:rowOff>
    </xdr:to>
    <xdr:pic>
      <xdr:nvPicPr>
        <xdr:cNvPr id="10" name="Picture 9">
          <a:extLst>
            <a:ext uri="{FF2B5EF4-FFF2-40B4-BE49-F238E27FC236}">
              <a16:creationId xmlns:a16="http://schemas.microsoft.com/office/drawing/2014/main" id="{BA54C449-AC37-42C6-B93A-98ED1D9D008C}"/>
            </a:ext>
          </a:extLst>
        </xdr:cNvPr>
        <xdr:cNvPicPr>
          <a:picLocks noChangeAspect="1"/>
        </xdr:cNvPicPr>
      </xdr:nvPicPr>
      <xdr:blipFill>
        <a:blip xmlns:r="http://schemas.openxmlformats.org/officeDocument/2006/relationships" r:embed="rId1"/>
        <a:stretch>
          <a:fillRect/>
        </a:stretch>
      </xdr:blipFill>
      <xdr:spPr>
        <a:xfrm>
          <a:off x="4064000" y="96560"/>
          <a:ext cx="2613961" cy="724769"/>
        </a:xfrm>
        <a:prstGeom prst="rect">
          <a:avLst/>
        </a:prstGeom>
      </xdr:spPr>
    </xdr:pic>
    <xdr:clientData/>
  </xdr:twoCellAnchor>
  <xdr:twoCellAnchor editAs="oneCell">
    <xdr:from>
      <xdr:col>0</xdr:col>
      <xdr:colOff>0</xdr:colOff>
      <xdr:row>0</xdr:row>
      <xdr:rowOff>11906</xdr:rowOff>
    </xdr:from>
    <xdr:to>
      <xdr:col>2</xdr:col>
      <xdr:colOff>13607</xdr:colOff>
      <xdr:row>2</xdr:row>
      <xdr:rowOff>163840</xdr:rowOff>
    </xdr:to>
    <xdr:pic>
      <xdr:nvPicPr>
        <xdr:cNvPr id="11" name="Picture 10">
          <a:extLst>
            <a:ext uri="{FF2B5EF4-FFF2-40B4-BE49-F238E27FC236}">
              <a16:creationId xmlns:a16="http://schemas.microsoft.com/office/drawing/2014/main" id="{C333B217-720B-40B1-8DBD-92E0C36640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1906"/>
          <a:ext cx="1241274" cy="776351"/>
        </a:xfrm>
        <a:prstGeom prst="rect">
          <a:avLst/>
        </a:prstGeom>
      </xdr:spPr>
    </xdr:pic>
    <xdr:clientData/>
  </xdr:twoCellAnchor>
  <xdr:twoCellAnchor>
    <xdr:from>
      <xdr:col>0</xdr:col>
      <xdr:colOff>0</xdr:colOff>
      <xdr:row>7</xdr:row>
      <xdr:rowOff>171450</xdr:rowOff>
    </xdr:from>
    <xdr:to>
      <xdr:col>10</xdr:col>
      <xdr:colOff>602315</xdr:colOff>
      <xdr:row>28</xdr:row>
      <xdr:rowOff>166690</xdr:rowOff>
    </xdr:to>
    <xdr:graphicFrame macro="">
      <xdr:nvGraphicFramePr>
        <xdr:cNvPr id="12" name="Chart 11">
          <a:extLst>
            <a:ext uri="{FF2B5EF4-FFF2-40B4-BE49-F238E27FC236}">
              <a16:creationId xmlns:a16="http://schemas.microsoft.com/office/drawing/2014/main" id="{B78EE400-D9C3-4F35-8BF3-7B4EBF4DE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154081</xdr:rowOff>
    </xdr:from>
    <xdr:to>
      <xdr:col>10</xdr:col>
      <xdr:colOff>602315</xdr:colOff>
      <xdr:row>49</xdr:row>
      <xdr:rowOff>165695</xdr:rowOff>
    </xdr:to>
    <xdr:graphicFrame macro="">
      <xdr:nvGraphicFramePr>
        <xdr:cNvPr id="13" name="Chart 12">
          <a:extLst>
            <a:ext uri="{FF2B5EF4-FFF2-40B4-BE49-F238E27FC236}">
              <a16:creationId xmlns:a16="http://schemas.microsoft.com/office/drawing/2014/main" id="{95AC6BD7-63B1-4C9B-9C04-EB955DAB6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72</xdr:row>
      <xdr:rowOff>120712</xdr:rowOff>
    </xdr:from>
    <xdr:to>
      <xdr:col>11</xdr:col>
      <xdr:colOff>14007</xdr:colOff>
      <xdr:row>92</xdr:row>
      <xdr:rowOff>57959</xdr:rowOff>
    </xdr:to>
    <xdr:graphicFrame macro="">
      <xdr:nvGraphicFramePr>
        <xdr:cNvPr id="15" name="Chart 14">
          <a:extLst>
            <a:ext uri="{FF2B5EF4-FFF2-40B4-BE49-F238E27FC236}">
              <a16:creationId xmlns:a16="http://schemas.microsoft.com/office/drawing/2014/main" id="{E45FE2D0-A39A-4181-8285-E48FBD6C0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51</xdr:row>
      <xdr:rowOff>95250</xdr:rowOff>
    </xdr:from>
    <xdr:to>
      <xdr:col>10</xdr:col>
      <xdr:colOff>592667</xdr:colOff>
      <xdr:row>71</xdr:row>
      <xdr:rowOff>38100</xdr:rowOff>
    </xdr:to>
    <xdr:graphicFrame macro="">
      <xdr:nvGraphicFramePr>
        <xdr:cNvPr id="8" name="Chart 7">
          <a:extLst>
            <a:ext uri="{FF2B5EF4-FFF2-40B4-BE49-F238E27FC236}">
              <a16:creationId xmlns:a16="http://schemas.microsoft.com/office/drawing/2014/main" id="{F537592D-9353-42AB-AC53-B29E0B9D1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deadata@westat.com" TargetMode="External"/><Relationship Id="rId2" Type="http://schemas.openxmlformats.org/officeDocument/2006/relationships/hyperlink" Target="https://transitionta.org/" TargetMode="External"/><Relationship Id="rId1" Type="http://schemas.openxmlformats.org/officeDocument/2006/relationships/hyperlink" Target="https://ideadata.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ites.ed.gov/idea/files/1820-0624_FFY20Part_B_SPPAPR_Measurement_Table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R14"/>
  <sheetViews>
    <sheetView showGridLines="0" tabSelected="1" zoomScale="90" zoomScaleNormal="90" workbookViewId="0">
      <selection activeCell="A3" sqref="A3:N3"/>
    </sheetView>
  </sheetViews>
  <sheetFormatPr defaultColWidth="0" defaultRowHeight="15.6" x14ac:dyDescent="0.3"/>
  <cols>
    <col min="1" max="1" width="5.6640625" style="1" customWidth="1"/>
    <col min="2" max="2" width="3.44140625" style="1" customWidth="1"/>
    <col min="3" max="10" width="12.5546875" style="1" customWidth="1"/>
    <col min="11" max="11" width="15.6640625" style="1" customWidth="1"/>
    <col min="12" max="12" width="12.5546875" style="1" customWidth="1"/>
    <col min="13" max="13" width="13.6640625" style="1" customWidth="1"/>
    <col min="14" max="14" width="5.6640625" style="1" customWidth="1"/>
    <col min="15" max="16384" width="0" style="1" hidden="1"/>
  </cols>
  <sheetData>
    <row r="1" spans="1:18" s="7" customFormat="1" ht="75.75" customHeight="1" x14ac:dyDescent="0.35">
      <c r="A1" s="9"/>
      <c r="B1" s="9"/>
      <c r="C1" s="9"/>
      <c r="D1" s="9"/>
      <c r="E1" s="9"/>
      <c r="F1" s="9"/>
      <c r="G1" s="9"/>
      <c r="H1" s="9"/>
      <c r="I1" s="66"/>
      <c r="J1" s="66"/>
      <c r="K1" s="66"/>
      <c r="L1" s="66"/>
      <c r="M1" s="66"/>
      <c r="N1" s="66"/>
      <c r="O1" s="8"/>
      <c r="P1" s="8"/>
      <c r="Q1" s="8"/>
    </row>
    <row r="2" spans="1:18" s="7" customFormat="1" ht="34.5" customHeight="1" x14ac:dyDescent="0.35">
      <c r="A2" s="67" t="s">
        <v>37</v>
      </c>
      <c r="B2" s="67"/>
      <c r="C2" s="67"/>
      <c r="D2" s="67"/>
      <c r="E2" s="67"/>
      <c r="F2" s="67"/>
      <c r="G2" s="67"/>
      <c r="H2" s="67"/>
      <c r="I2" s="67"/>
      <c r="J2" s="67"/>
      <c r="K2" s="67"/>
      <c r="L2" s="67"/>
      <c r="M2" s="67"/>
      <c r="N2" s="67"/>
      <c r="O2" s="8"/>
      <c r="P2" s="8"/>
      <c r="Q2" s="8"/>
    </row>
    <row r="3" spans="1:18" ht="223.5" customHeight="1" x14ac:dyDescent="0.3">
      <c r="A3" s="68" t="s">
        <v>51</v>
      </c>
      <c r="B3" s="68"/>
      <c r="C3" s="68"/>
      <c r="D3" s="68"/>
      <c r="E3" s="68"/>
      <c r="F3" s="68"/>
      <c r="G3" s="68"/>
      <c r="H3" s="68"/>
      <c r="I3" s="68"/>
      <c r="J3" s="68"/>
      <c r="K3" s="68"/>
      <c r="L3" s="68"/>
      <c r="M3" s="68"/>
      <c r="N3" s="68"/>
    </row>
    <row r="4" spans="1:18" ht="16.8" customHeight="1" x14ac:dyDescent="0.3">
      <c r="A4" s="69" t="s">
        <v>43</v>
      </c>
      <c r="B4" s="69"/>
      <c r="C4" s="69"/>
      <c r="D4" s="69"/>
      <c r="E4" s="69"/>
      <c r="F4" s="69"/>
      <c r="G4" s="69"/>
      <c r="H4" s="69"/>
      <c r="I4" s="69"/>
      <c r="J4" s="69"/>
      <c r="K4" s="69"/>
      <c r="L4" s="69"/>
      <c r="M4" s="69"/>
      <c r="N4" s="69"/>
      <c r="O4" s="42"/>
      <c r="P4" s="42"/>
      <c r="Q4" s="42"/>
      <c r="R4" s="42"/>
    </row>
    <row r="5" spans="1:18" ht="37.5" customHeight="1" x14ac:dyDescent="0.3">
      <c r="A5" s="64" t="s">
        <v>52</v>
      </c>
      <c r="B5" s="64"/>
      <c r="C5" s="64"/>
      <c r="D5" s="64"/>
      <c r="E5" s="64"/>
      <c r="F5" s="64"/>
      <c r="G5" s="64"/>
      <c r="H5" s="64"/>
      <c r="I5" s="64"/>
      <c r="J5" s="64"/>
      <c r="K5" s="64"/>
      <c r="L5" s="64"/>
      <c r="M5" s="64"/>
      <c r="N5" s="64"/>
      <c r="O5" s="64"/>
      <c r="P5" s="64"/>
      <c r="Q5" s="64"/>
      <c r="R5" s="64"/>
    </row>
    <row r="6" spans="1:18" ht="33" customHeight="1" x14ac:dyDescent="0.3">
      <c r="A6" s="41" t="s">
        <v>42</v>
      </c>
      <c r="B6" s="31"/>
      <c r="C6" s="31"/>
      <c r="D6" s="31"/>
      <c r="E6" s="32"/>
      <c r="G6" s="33"/>
      <c r="H6" s="33"/>
      <c r="I6" s="33"/>
      <c r="J6" s="31"/>
      <c r="K6" s="31"/>
      <c r="L6" s="31"/>
      <c r="M6" s="31"/>
      <c r="N6" s="31"/>
      <c r="O6" s="31"/>
      <c r="P6" s="33"/>
      <c r="Q6" s="31"/>
      <c r="R6" s="31"/>
    </row>
    <row r="7" spans="1:18" ht="64.5" customHeight="1" x14ac:dyDescent="0.3">
      <c r="A7" s="73" t="s">
        <v>44</v>
      </c>
      <c r="B7" s="73"/>
      <c r="C7" s="73"/>
      <c r="D7" s="73"/>
      <c r="E7" s="73"/>
      <c r="F7" s="73"/>
      <c r="G7" s="73"/>
      <c r="H7" s="73"/>
      <c r="I7" s="73"/>
      <c r="J7" s="73"/>
      <c r="K7" s="73"/>
      <c r="L7" s="73"/>
      <c r="M7" s="73"/>
      <c r="N7" s="73"/>
    </row>
    <row r="8" spans="1:18" ht="65.25" customHeight="1" x14ac:dyDescent="0.3">
      <c r="A8" s="71" t="s">
        <v>20</v>
      </c>
      <c r="B8" s="71"/>
      <c r="C8" s="71"/>
      <c r="D8" s="71"/>
      <c r="E8" s="71"/>
      <c r="F8" s="71"/>
      <c r="G8" s="71"/>
      <c r="H8" s="71"/>
      <c r="I8" s="71"/>
      <c r="J8" s="71"/>
      <c r="K8" s="71"/>
      <c r="L8" s="71"/>
      <c r="M8" s="71"/>
      <c r="N8" s="71"/>
      <c r="O8" s="71"/>
      <c r="P8" s="71"/>
      <c r="Q8" s="71"/>
      <c r="R8" s="71"/>
    </row>
    <row r="9" spans="1:18" x14ac:dyDescent="0.3">
      <c r="A9" s="65" t="s">
        <v>21</v>
      </c>
      <c r="B9" s="65"/>
      <c r="C9" s="65"/>
      <c r="D9" s="65"/>
      <c r="E9" s="65"/>
      <c r="F9" s="65"/>
      <c r="G9" s="65"/>
      <c r="H9" s="65"/>
      <c r="I9" s="65"/>
      <c r="J9" s="65"/>
      <c r="K9" s="65"/>
      <c r="L9" s="65"/>
      <c r="M9" s="65"/>
      <c r="N9" s="65"/>
      <c r="O9" s="65"/>
      <c r="P9" s="65"/>
      <c r="Q9" s="65"/>
      <c r="R9" s="65"/>
    </row>
    <row r="10" spans="1:18" ht="33.75" customHeight="1" x14ac:dyDescent="0.3">
      <c r="A10" s="70" t="s">
        <v>22</v>
      </c>
      <c r="B10" s="70"/>
      <c r="C10" s="70"/>
      <c r="D10" s="70"/>
      <c r="E10" s="70"/>
      <c r="F10" s="70"/>
      <c r="G10" s="70"/>
      <c r="H10" s="70"/>
      <c r="I10" s="70"/>
      <c r="J10" s="34"/>
      <c r="K10" s="34"/>
      <c r="L10" s="34"/>
      <c r="M10" s="34"/>
      <c r="N10" s="34"/>
      <c r="O10" s="34"/>
      <c r="P10" s="34"/>
      <c r="Q10" s="34"/>
      <c r="R10" s="34"/>
    </row>
    <row r="11" spans="1:18" x14ac:dyDescent="0.3">
      <c r="A11" s="65" t="s">
        <v>30</v>
      </c>
      <c r="B11" s="65"/>
      <c r="C11" s="65"/>
      <c r="D11" s="65"/>
      <c r="E11" s="65"/>
      <c r="F11" s="65"/>
      <c r="G11" s="65"/>
      <c r="H11" s="65"/>
      <c r="I11" s="65"/>
      <c r="J11" s="65"/>
      <c r="K11" s="65"/>
      <c r="L11" s="65"/>
      <c r="M11" s="65"/>
      <c r="N11" s="65"/>
      <c r="O11" s="65"/>
      <c r="P11" s="65"/>
      <c r="Q11" s="35"/>
      <c r="R11" s="31"/>
    </row>
    <row r="12" spans="1:18" ht="39" customHeight="1" x14ac:dyDescent="0.3">
      <c r="A12" s="36" t="s">
        <v>23</v>
      </c>
    </row>
    <row r="13" spans="1:18" ht="30.75" customHeight="1" x14ac:dyDescent="0.3">
      <c r="A13" s="71" t="s">
        <v>45</v>
      </c>
      <c r="B13" s="71"/>
      <c r="C13" s="71"/>
      <c r="D13" s="71"/>
      <c r="E13" s="71"/>
      <c r="F13" s="71"/>
      <c r="G13" s="71"/>
      <c r="H13" s="71"/>
      <c r="I13" s="71"/>
      <c r="J13" s="71"/>
      <c r="K13" s="71"/>
      <c r="L13" s="71"/>
      <c r="M13" s="71"/>
      <c r="N13" s="71"/>
      <c r="O13" s="71"/>
      <c r="P13" s="71"/>
      <c r="Q13" s="71"/>
      <c r="R13" s="37"/>
    </row>
    <row r="14" spans="1:18" ht="32.25" customHeight="1" x14ac:dyDescent="0.3">
      <c r="A14" s="72" t="s">
        <v>48</v>
      </c>
      <c r="B14" s="72"/>
      <c r="C14" s="72"/>
      <c r="D14" s="72"/>
      <c r="E14" s="72"/>
      <c r="F14" s="72"/>
      <c r="G14" s="72"/>
      <c r="H14" s="72"/>
      <c r="I14" s="72"/>
      <c r="J14" s="72"/>
      <c r="K14" s="72"/>
      <c r="L14" s="72"/>
      <c r="M14" s="72"/>
      <c r="N14" s="72"/>
      <c r="O14" s="72"/>
      <c r="P14" s="72"/>
      <c r="Q14" s="72"/>
      <c r="R14" s="72"/>
    </row>
  </sheetData>
  <sheetProtection algorithmName="SHA-512" hashValue="U+9rrH05jsKO29SONx7AN7QrFuUZpq3MklvQsoZBHEANHNJKBn0vvRrf7prAoN42Dz6Fc+5Hl7LUsMbCMp5UGQ==" saltValue="MAFukbsqaKDy/hIwKvTj3Q==" spinCount="100000" sheet="1" objects="1" scenarios="1"/>
  <mergeCells count="12">
    <mergeCell ref="A10:I10"/>
    <mergeCell ref="A11:P11"/>
    <mergeCell ref="A13:Q13"/>
    <mergeCell ref="A14:R14"/>
    <mergeCell ref="A7:N7"/>
    <mergeCell ref="A8:R8"/>
    <mergeCell ref="A5:R5"/>
    <mergeCell ref="A9:R9"/>
    <mergeCell ref="I1:N1"/>
    <mergeCell ref="A2:N2"/>
    <mergeCell ref="A3:N3"/>
    <mergeCell ref="A4:N4"/>
  </mergeCells>
  <hyperlinks>
    <hyperlink ref="A10" r:id="rId1" display="www.ideadata.org"/>
    <hyperlink ref="A12" r:id="rId2"/>
    <hyperlink ref="A6" r:id="rId3"/>
    <hyperlink ref="A4" r:id="rId4"/>
  </hyperlinks>
  <printOptions horizontalCentered="1"/>
  <pageMargins left="0.3" right="0.3" top="0.5" bottom="0.75" header="0.3" footer="0.3"/>
  <pageSetup scale="74"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5:R8"/>
  <sheetViews>
    <sheetView showGridLines="0" zoomScale="90" zoomScaleNormal="90" workbookViewId="0">
      <selection activeCell="A6" sqref="A6"/>
    </sheetView>
  </sheetViews>
  <sheetFormatPr defaultRowHeight="14.4" x14ac:dyDescent="0.3"/>
  <cols>
    <col min="1" max="14" width="10.6640625" customWidth="1"/>
  </cols>
  <sheetData>
    <row r="5" spans="1:18" ht="34.5" customHeight="1" x14ac:dyDescent="0.3">
      <c r="A5" s="74" t="s">
        <v>37</v>
      </c>
      <c r="B5" s="74"/>
      <c r="C5" s="74"/>
      <c r="D5" s="74"/>
      <c r="E5" s="74"/>
      <c r="F5" s="74"/>
      <c r="G5" s="74"/>
      <c r="H5" s="74"/>
      <c r="I5" s="74"/>
      <c r="J5" s="74"/>
      <c r="K5" s="74"/>
      <c r="L5" s="74"/>
      <c r="M5" s="74"/>
      <c r="N5" s="74"/>
    </row>
    <row r="6" spans="1:18" ht="15.75" customHeight="1" x14ac:dyDescent="0.3">
      <c r="A6" s="13"/>
      <c r="R6" s="20"/>
    </row>
    <row r="7" spans="1:18" ht="409.5" customHeight="1" x14ac:dyDescent="0.3">
      <c r="A7" s="68" t="s">
        <v>53</v>
      </c>
      <c r="B7" s="68"/>
      <c r="C7" s="68"/>
      <c r="D7" s="68"/>
      <c r="E7" s="68"/>
      <c r="F7" s="68"/>
      <c r="G7" s="68"/>
      <c r="H7" s="68"/>
      <c r="I7" s="68"/>
      <c r="J7" s="68"/>
      <c r="K7" s="68"/>
      <c r="L7" s="68"/>
      <c r="M7" s="68"/>
      <c r="N7" s="68"/>
    </row>
    <row r="8" spans="1:18" ht="198.75" customHeight="1" x14ac:dyDescent="0.3">
      <c r="A8" s="68"/>
      <c r="B8" s="68"/>
      <c r="C8" s="68"/>
      <c r="D8" s="68"/>
      <c r="E8" s="68"/>
      <c r="F8" s="68"/>
      <c r="G8" s="68"/>
      <c r="H8" s="68"/>
      <c r="I8" s="68"/>
      <c r="J8" s="68"/>
      <c r="K8" s="68"/>
      <c r="L8" s="68"/>
      <c r="M8" s="68"/>
      <c r="N8" s="68"/>
    </row>
  </sheetData>
  <sheetProtection algorithmName="SHA-512" hashValue="c+LiYL1LBxIhWsuaXarLcHgs9lUqUpUvgIncYyImhfgNGkW2IQZPWaoxFoa7CTWLfof/S+hPv4qRhaghymC5Ig==" saltValue="dB+IMWorLVp/USsqZxFIMA==" spinCount="100000" sheet="1" objects="1" scenarios="1"/>
  <mergeCells count="2">
    <mergeCell ref="A5:N5"/>
    <mergeCell ref="A7:N8"/>
  </mergeCells>
  <printOptions horizontalCentered="1"/>
  <pageMargins left="0.3" right="0.3" top="0.3" bottom="0.75" header="0.3" footer="0.3"/>
  <pageSetup scale="77" orientation="landscape" r:id="rId1"/>
  <headerFooter>
    <oddFooter>&amp;LVer. 20211001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AH25"/>
  <sheetViews>
    <sheetView zoomScale="80" zoomScaleNormal="80" workbookViewId="0">
      <selection activeCell="A4" sqref="A4:J5"/>
    </sheetView>
  </sheetViews>
  <sheetFormatPr defaultRowHeight="14.4" x14ac:dyDescent="0.3"/>
  <cols>
    <col min="1" max="1" width="18" customWidth="1"/>
    <col min="2" max="9" width="15.5546875" customWidth="1"/>
    <col min="10" max="10" width="16.6640625" customWidth="1"/>
  </cols>
  <sheetData>
    <row r="1" spans="1:34" ht="34.5" customHeight="1" x14ac:dyDescent="0.3">
      <c r="A1" s="24"/>
      <c r="B1" s="24"/>
      <c r="C1" s="24"/>
      <c r="D1" s="26"/>
      <c r="E1" s="26"/>
      <c r="F1" s="26"/>
      <c r="G1" s="26"/>
      <c r="H1" s="24"/>
      <c r="I1" s="24"/>
      <c r="J1" s="24"/>
    </row>
    <row r="2" spans="1:34" x14ac:dyDescent="0.3">
      <c r="A2" s="21"/>
      <c r="B2" s="21"/>
      <c r="C2" s="21"/>
      <c r="D2" s="21"/>
      <c r="E2" s="21"/>
      <c r="F2" s="21"/>
      <c r="G2" s="21"/>
      <c r="H2" s="21"/>
      <c r="I2" s="21"/>
      <c r="J2" s="21"/>
    </row>
    <row r="3" spans="1:34" x14ac:dyDescent="0.3">
      <c r="A3" s="21"/>
      <c r="B3" s="21"/>
      <c r="C3" s="21"/>
      <c r="D3" s="21"/>
      <c r="E3" s="21"/>
      <c r="F3" s="21"/>
      <c r="G3" s="21"/>
      <c r="H3" s="21"/>
      <c r="I3" s="21"/>
      <c r="J3" s="21"/>
    </row>
    <row r="4" spans="1:34" x14ac:dyDescent="0.3">
      <c r="A4" s="76" t="s">
        <v>39</v>
      </c>
      <c r="B4" s="77"/>
      <c r="C4" s="77"/>
      <c r="D4" s="77"/>
      <c r="E4" s="77"/>
      <c r="F4" s="77"/>
      <c r="G4" s="77"/>
      <c r="H4" s="77"/>
      <c r="I4" s="77"/>
      <c r="J4" s="77"/>
    </row>
    <row r="5" spans="1:34" x14ac:dyDescent="0.3">
      <c r="A5" s="77"/>
      <c r="B5" s="77"/>
      <c r="C5" s="77"/>
      <c r="D5" s="77"/>
      <c r="E5" s="77"/>
      <c r="F5" s="77"/>
      <c r="G5" s="77"/>
      <c r="H5" s="77"/>
      <c r="I5" s="77"/>
      <c r="J5" s="77"/>
    </row>
    <row r="6" spans="1:34" x14ac:dyDescent="0.3">
      <c r="A6" s="21"/>
      <c r="B6" s="21"/>
      <c r="C6" s="21"/>
      <c r="D6" s="21"/>
      <c r="E6" s="21"/>
      <c r="F6" s="21"/>
      <c r="G6" s="21"/>
      <c r="H6" s="21"/>
      <c r="I6" s="21"/>
      <c r="J6" s="21"/>
    </row>
    <row r="7" spans="1:34" x14ac:dyDescent="0.3">
      <c r="A7" s="21"/>
      <c r="B7" s="21"/>
      <c r="C7" s="21"/>
      <c r="D7" s="21"/>
      <c r="E7" s="21"/>
      <c r="F7" s="21"/>
      <c r="G7" s="21"/>
      <c r="H7" s="21"/>
      <c r="I7" s="21"/>
      <c r="J7" s="21"/>
    </row>
    <row r="8" spans="1:34" s="11" customFormat="1" ht="65.25" customHeight="1" thickBot="1" x14ac:dyDescent="0.35">
      <c r="A8" s="45" t="s">
        <v>0</v>
      </c>
      <c r="B8" s="43" t="s">
        <v>9</v>
      </c>
      <c r="C8" s="43" t="s">
        <v>1</v>
      </c>
      <c r="D8" s="44" t="s">
        <v>10</v>
      </c>
      <c r="E8" s="43" t="s">
        <v>2</v>
      </c>
      <c r="F8" s="43" t="s">
        <v>3</v>
      </c>
      <c r="G8" s="43" t="s">
        <v>31</v>
      </c>
      <c r="H8" s="43" t="s">
        <v>11</v>
      </c>
      <c r="I8" s="43" t="s">
        <v>4</v>
      </c>
      <c r="J8" s="43" t="s">
        <v>5</v>
      </c>
      <c r="K8" s="10"/>
      <c r="L8" s="10"/>
      <c r="M8"/>
      <c r="N8" s="10"/>
      <c r="O8" s="10"/>
      <c r="P8" s="10"/>
      <c r="Q8" s="10"/>
      <c r="R8" s="10"/>
      <c r="S8" s="10"/>
      <c r="T8" s="10"/>
      <c r="U8" s="10"/>
      <c r="V8" s="10"/>
      <c r="W8" s="10"/>
      <c r="X8" s="10"/>
      <c r="Y8" s="10"/>
      <c r="Z8" s="10"/>
      <c r="AA8" s="10"/>
      <c r="AB8" s="10"/>
      <c r="AC8" s="10"/>
      <c r="AD8" s="10"/>
      <c r="AE8" s="10"/>
      <c r="AF8" s="10"/>
      <c r="AG8" s="10"/>
      <c r="AH8" s="10"/>
    </row>
    <row r="9" spans="1:34" s="6" customFormat="1" ht="15" thickBot="1" x14ac:dyDescent="0.35">
      <c r="A9" s="57"/>
      <c r="B9" s="58"/>
      <c r="C9" s="59"/>
      <c r="D9" s="58"/>
      <c r="E9" s="59"/>
      <c r="F9" s="59"/>
      <c r="G9" s="58"/>
      <c r="H9" s="59"/>
      <c r="I9" s="59"/>
      <c r="J9" s="58"/>
      <c r="M9"/>
    </row>
    <row r="10" spans="1:34" s="6" customFormat="1" ht="15" thickBot="1" x14ac:dyDescent="0.35">
      <c r="A10" s="60"/>
      <c r="B10" s="61"/>
      <c r="C10" s="62"/>
      <c r="D10" s="61"/>
      <c r="E10" s="62"/>
      <c r="F10" s="62"/>
      <c r="G10" s="61"/>
      <c r="H10" s="62"/>
      <c r="I10" s="62"/>
      <c r="J10" s="61"/>
      <c r="M10"/>
    </row>
    <row r="11" spans="1:34" s="6" customFormat="1" ht="15" thickBot="1" x14ac:dyDescent="0.35">
      <c r="A11" s="60"/>
      <c r="B11" s="61"/>
      <c r="C11" s="62"/>
      <c r="D11" s="61"/>
      <c r="E11" s="62"/>
      <c r="F11" s="61"/>
      <c r="G11" s="61"/>
      <c r="H11" s="62"/>
      <c r="I11" s="62"/>
      <c r="J11" s="61"/>
      <c r="M11"/>
    </row>
    <row r="12" spans="1:34" s="6" customFormat="1" ht="15" thickBot="1" x14ac:dyDescent="0.35">
      <c r="A12" s="60"/>
      <c r="B12" s="61"/>
      <c r="C12" s="62"/>
      <c r="D12" s="61"/>
      <c r="E12" s="62"/>
      <c r="F12" s="61"/>
      <c r="G12" s="61"/>
      <c r="H12" s="62"/>
      <c r="I12" s="61"/>
      <c r="J12" s="61"/>
    </row>
    <row r="13" spans="1:34" s="6" customFormat="1" ht="15" thickBot="1" x14ac:dyDescent="0.35">
      <c r="A13" s="63"/>
      <c r="B13" s="61"/>
      <c r="C13" s="62"/>
      <c r="D13" s="61"/>
      <c r="E13" s="62"/>
      <c r="F13" s="61"/>
      <c r="G13" s="61"/>
      <c r="H13" s="62"/>
      <c r="I13" s="61"/>
      <c r="J13" s="61"/>
    </row>
    <row r="14" spans="1:34" s="6" customFormat="1" ht="15" thickBot="1" x14ac:dyDescent="0.35">
      <c r="A14" s="60"/>
      <c r="B14" s="61"/>
      <c r="C14" s="62"/>
      <c r="D14" s="61"/>
      <c r="E14" s="62"/>
      <c r="F14" s="61"/>
      <c r="G14" s="61"/>
      <c r="H14" s="62"/>
      <c r="I14" s="61"/>
      <c r="J14" s="61"/>
    </row>
    <row r="15" spans="1:34" s="6" customFormat="1" ht="15" thickBot="1" x14ac:dyDescent="0.35">
      <c r="A15" s="60"/>
      <c r="B15" s="61"/>
      <c r="C15" s="62"/>
      <c r="D15" s="61"/>
      <c r="E15" s="62"/>
      <c r="F15" s="61"/>
      <c r="G15" s="61"/>
      <c r="H15" s="61"/>
      <c r="I15" s="61"/>
      <c r="J15" s="62"/>
    </row>
    <row r="16" spans="1:34" s="6" customFormat="1" ht="15" thickBot="1" x14ac:dyDescent="0.35">
      <c r="A16" s="63"/>
      <c r="B16" s="61"/>
      <c r="C16" s="62"/>
      <c r="D16" s="61"/>
      <c r="E16" s="62"/>
      <c r="F16" s="61"/>
      <c r="G16" s="62"/>
      <c r="H16" s="61"/>
      <c r="I16" s="61"/>
      <c r="J16" s="62"/>
    </row>
    <row r="17" spans="1:10" s="6" customFormat="1" ht="15" thickBot="1" x14ac:dyDescent="0.35">
      <c r="A17" s="63"/>
      <c r="B17" s="61"/>
      <c r="C17" s="61"/>
      <c r="D17" s="61"/>
      <c r="E17" s="62"/>
      <c r="F17" s="61"/>
      <c r="G17" s="61"/>
      <c r="H17" s="61"/>
      <c r="I17" s="61"/>
      <c r="J17" s="61"/>
    </row>
    <row r="18" spans="1:10" x14ac:dyDescent="0.3">
      <c r="A18" s="21"/>
      <c r="B18" s="21"/>
      <c r="C18" s="21"/>
      <c r="D18" s="19"/>
      <c r="E18" s="19"/>
      <c r="F18" s="19"/>
      <c r="G18" s="19"/>
      <c r="H18" s="19"/>
      <c r="I18" s="19"/>
      <c r="J18" s="19"/>
    </row>
    <row r="19" spans="1:10" ht="15" thickBot="1" x14ac:dyDescent="0.35">
      <c r="A19" s="78" t="s">
        <v>49</v>
      </c>
      <c r="B19" s="78"/>
      <c r="C19" s="78"/>
      <c r="D19" s="78"/>
      <c r="E19" s="78"/>
      <c r="F19" s="78"/>
      <c r="G19" s="78"/>
      <c r="H19" s="78"/>
      <c r="I19" s="78"/>
      <c r="J19" s="78"/>
    </row>
    <row r="20" spans="1:10" ht="16.2" thickBot="1" x14ac:dyDescent="0.35">
      <c r="A20" s="55"/>
      <c r="B20" s="21"/>
      <c r="C20" s="21"/>
      <c r="D20" s="21"/>
      <c r="E20" s="21"/>
      <c r="F20" s="21"/>
      <c r="G20" s="21"/>
      <c r="H20" s="21"/>
      <c r="I20" s="21"/>
      <c r="J20" s="21"/>
    </row>
    <row r="21" spans="1:10" s="20" customFormat="1" ht="18.75" customHeight="1" x14ac:dyDescent="0.3">
      <c r="A21" s="78" t="s">
        <v>47</v>
      </c>
      <c r="B21" s="78"/>
      <c r="C21" s="78"/>
      <c r="D21" s="78"/>
      <c r="E21" s="78"/>
      <c r="F21" s="78"/>
      <c r="G21" s="78"/>
      <c r="H21" s="78"/>
      <c r="I21" s="78"/>
      <c r="J21" s="78"/>
    </row>
    <row r="22" spans="1:10" x14ac:dyDescent="0.3">
      <c r="A22" s="21"/>
      <c r="B22" s="21"/>
      <c r="C22" s="21"/>
      <c r="D22" s="21"/>
      <c r="E22" s="21"/>
      <c r="F22" s="21"/>
      <c r="G22" s="21"/>
      <c r="H22" s="21"/>
      <c r="I22" s="21"/>
      <c r="J22" s="21"/>
    </row>
    <row r="23" spans="1:10" ht="23.25" customHeight="1" x14ac:dyDescent="0.3">
      <c r="A23" s="75" t="s">
        <v>46</v>
      </c>
      <c r="B23" s="75"/>
      <c r="C23" s="21"/>
      <c r="D23" s="21"/>
      <c r="E23" s="21"/>
      <c r="F23" s="21"/>
      <c r="G23" s="21"/>
      <c r="H23" s="21"/>
      <c r="I23" s="21"/>
      <c r="J23" s="21"/>
    </row>
    <row r="24" spans="1:10" x14ac:dyDescent="0.3">
      <c r="A24" s="50" t="s">
        <v>38</v>
      </c>
      <c r="B24" s="51" t="e">
        <f>F17/(D17+E17+F17+H17+I17)</f>
        <v>#DIV/0!</v>
      </c>
      <c r="C24" s="21"/>
      <c r="D24" s="21"/>
      <c r="E24" s="21"/>
      <c r="F24" s="21"/>
      <c r="G24" s="21"/>
      <c r="H24" s="21"/>
      <c r="I24" s="21"/>
      <c r="J24" s="21"/>
    </row>
    <row r="25" spans="1:10" ht="17.25" customHeight="1" x14ac:dyDescent="0.3">
      <c r="A25" s="52" t="s">
        <v>24</v>
      </c>
      <c r="B25" s="53" t="e">
        <f>D17/(D17+E17+F17+H17+I17)</f>
        <v>#DIV/0!</v>
      </c>
      <c r="C25" s="21"/>
      <c r="D25" s="21"/>
      <c r="E25" s="21"/>
      <c r="F25" s="21"/>
      <c r="G25" s="21"/>
      <c r="H25" s="21"/>
      <c r="I25" s="21"/>
      <c r="J25" s="21"/>
    </row>
  </sheetData>
  <sheetProtection algorithmName="SHA-512" hashValue="4DK19scSoiEDYYSXxdstRYF3P1u21yWaHRPIVhkOwRvem7/advwgKBGIN0fWPBT1D0X3iyoL5Z1sjq9LkR60hg==" saltValue="RCWXZMXAAOstbDIW/zLICQ==" spinCount="100000" sheet="1" objects="1" scenarios="1"/>
  <mergeCells count="4">
    <mergeCell ref="A23:B23"/>
    <mergeCell ref="A4:J5"/>
    <mergeCell ref="A19:J19"/>
    <mergeCell ref="A21:J21"/>
  </mergeCells>
  <printOptions horizontalCentered="1"/>
  <pageMargins left="0.5" right="0.5" top="1" bottom="0.75" header="0.3" footer="0.3"/>
  <pageSetup scale="80" orientation="landscape" r:id="rId1"/>
  <headerFooter>
    <oddFooter>&amp;LVer. 20211001&amp;RPrinted &amp;D at &amp;T</oddFooter>
  </headerFooter>
  <ignoredErrors>
    <ignoredError sqref="B24:B25" evalError="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L48"/>
  <sheetViews>
    <sheetView zoomScale="80" zoomScaleNormal="80" workbookViewId="0">
      <selection activeCell="B15" sqref="B15"/>
    </sheetView>
  </sheetViews>
  <sheetFormatPr defaultColWidth="9.109375" defaultRowHeight="14.4" x14ac:dyDescent="0.3"/>
  <cols>
    <col min="1" max="10" width="12.5546875" style="2" customWidth="1"/>
    <col min="11" max="12" width="9.109375" style="2"/>
    <col min="13" max="13" width="11.44140625" style="2" customWidth="1"/>
    <col min="14" max="14" width="12" style="2" customWidth="1"/>
    <col min="15" max="15" width="10.33203125" style="2" customWidth="1"/>
    <col min="16" max="16" width="10" style="2" customWidth="1"/>
    <col min="17" max="17" width="9.109375" style="2"/>
    <col min="18" max="18" width="10.6640625" style="2" customWidth="1"/>
    <col min="19" max="16384" width="9.109375" style="2"/>
  </cols>
  <sheetData>
    <row r="1" spans="1:12" customFormat="1" ht="34.5" customHeight="1" x14ac:dyDescent="0.3">
      <c r="A1" s="14"/>
      <c r="B1" s="14"/>
      <c r="C1" s="2"/>
      <c r="D1" s="2"/>
      <c r="E1" s="2"/>
      <c r="F1" s="2"/>
      <c r="G1" s="2"/>
      <c r="H1" s="2"/>
      <c r="I1" s="14"/>
      <c r="J1" s="14"/>
    </row>
    <row r="2" spans="1:12" customFormat="1" x14ac:dyDescent="0.3">
      <c r="A2" s="2"/>
      <c r="B2" s="2"/>
      <c r="C2" s="2"/>
      <c r="D2" s="2"/>
      <c r="E2" s="2"/>
      <c r="F2" s="2"/>
      <c r="G2" s="2"/>
      <c r="H2" s="2"/>
      <c r="I2" s="2"/>
      <c r="J2" s="2"/>
    </row>
    <row r="3" spans="1:12" customFormat="1" x14ac:dyDescent="0.3">
      <c r="A3" s="2"/>
      <c r="B3" s="2"/>
      <c r="C3" s="2"/>
      <c r="D3" s="2"/>
      <c r="E3" s="2"/>
      <c r="F3" s="2"/>
      <c r="G3" s="2"/>
      <c r="H3" s="2"/>
      <c r="I3" s="2"/>
      <c r="J3" s="2"/>
    </row>
    <row r="4" spans="1:12" customFormat="1" x14ac:dyDescent="0.3">
      <c r="A4" s="2"/>
      <c r="B4" s="2"/>
      <c r="C4" s="2"/>
      <c r="D4" s="2"/>
      <c r="E4" s="2"/>
      <c r="F4" s="2"/>
      <c r="G4" s="2"/>
      <c r="H4" s="2"/>
      <c r="I4" s="2"/>
      <c r="J4" s="2"/>
    </row>
    <row r="5" spans="1:12" customFormat="1" x14ac:dyDescent="0.3">
      <c r="A5" s="76" t="s">
        <v>40</v>
      </c>
      <c r="B5" s="77"/>
      <c r="C5" s="77"/>
      <c r="D5" s="77"/>
      <c r="E5" s="77"/>
      <c r="F5" s="77"/>
      <c r="G5" s="77"/>
      <c r="H5" s="77"/>
      <c r="I5" s="77"/>
      <c r="J5" s="77"/>
    </row>
    <row r="6" spans="1:12" customFormat="1" x14ac:dyDescent="0.3">
      <c r="A6" s="77"/>
      <c r="B6" s="77"/>
      <c r="C6" s="77"/>
      <c r="D6" s="77"/>
      <c r="E6" s="77"/>
      <c r="F6" s="77"/>
      <c r="G6" s="77"/>
      <c r="H6" s="77"/>
      <c r="I6" s="77"/>
      <c r="J6" s="77"/>
    </row>
    <row r="7" spans="1:12" s="21" customFormat="1" x14ac:dyDescent="0.3">
      <c r="A7" s="22"/>
      <c r="B7" s="22"/>
      <c r="C7" s="22"/>
      <c r="D7" s="22"/>
      <c r="E7" s="22"/>
      <c r="F7" s="22"/>
    </row>
    <row r="8" spans="1:12" x14ac:dyDescent="0.3">
      <c r="A8" s="5"/>
      <c r="B8" s="5"/>
      <c r="C8" s="5"/>
      <c r="D8" s="5"/>
      <c r="E8" s="5"/>
      <c r="F8" s="5"/>
    </row>
    <row r="9" spans="1:12" customFormat="1" ht="46.8" x14ac:dyDescent="0.3">
      <c r="A9" s="25" t="s">
        <v>25</v>
      </c>
      <c r="B9" s="25" t="s">
        <v>26</v>
      </c>
      <c r="C9" s="25" t="s">
        <v>27</v>
      </c>
      <c r="D9" s="25" t="s">
        <v>28</v>
      </c>
      <c r="E9" s="25" t="s">
        <v>8</v>
      </c>
      <c r="F9" s="4"/>
      <c r="G9" s="4"/>
      <c r="H9" s="4"/>
      <c r="I9" s="4"/>
      <c r="J9" s="4"/>
      <c r="K9" s="4"/>
      <c r="L9" s="4"/>
    </row>
    <row r="10" spans="1:12" x14ac:dyDescent="0.3">
      <c r="A10" s="38">
        <f>'Exiting Data Worksheet'!D17</f>
        <v>0</v>
      </c>
      <c r="B10" s="38">
        <f>'Exiting Data Worksheet'!E17</f>
        <v>0</v>
      </c>
      <c r="C10" s="38">
        <f>'Exiting Data Worksheet'!F17</f>
        <v>0</v>
      </c>
      <c r="D10" s="38">
        <f>'Exiting Data Worksheet'!H17</f>
        <v>0</v>
      </c>
      <c r="E10" s="38">
        <f>'Exiting Data Worksheet'!I17</f>
        <v>0</v>
      </c>
    </row>
    <row r="12" spans="1:12" s="4" customFormat="1" ht="46.8" x14ac:dyDescent="0.3">
      <c r="A12" s="15" t="s">
        <v>19</v>
      </c>
      <c r="B12" s="39" t="e">
        <f>C10/(A10+B10+C10+D10+E10)</f>
        <v>#DIV/0!</v>
      </c>
    </row>
    <row r="15" spans="1:12" s="4" customFormat="1" ht="78.599999999999994" thickBot="1" x14ac:dyDescent="0.35">
      <c r="A15" s="54" t="s">
        <v>12</v>
      </c>
      <c r="B15" s="54" t="s">
        <v>6</v>
      </c>
      <c r="C15" s="54" t="s">
        <v>7</v>
      </c>
      <c r="D15" s="54" t="s">
        <v>16</v>
      </c>
      <c r="E15" s="54" t="s">
        <v>14</v>
      </c>
      <c r="F15" s="54" t="s">
        <v>32</v>
      </c>
      <c r="G15" s="54" t="s">
        <v>35</v>
      </c>
      <c r="H15" s="54" t="s">
        <v>33</v>
      </c>
      <c r="I15" s="54" t="s">
        <v>15</v>
      </c>
      <c r="J15" s="54" t="s">
        <v>13</v>
      </c>
    </row>
    <row r="16" spans="1:12" ht="15" thickTop="1" x14ac:dyDescent="0.3">
      <c r="A16" s="46" t="str">
        <f>_xlfn.CONCAT((B16-1),"-",B16)</f>
        <v>-1-0</v>
      </c>
      <c r="B16" s="46">
        <f>'Exiting Data Worksheet'!A20</f>
        <v>0</v>
      </c>
      <c r="C16" s="27">
        <f>B16+2</f>
        <v>2</v>
      </c>
      <c r="D16" s="28"/>
      <c r="E16" s="12"/>
      <c r="F16" s="12"/>
      <c r="G16" s="12"/>
      <c r="H16" s="29"/>
      <c r="I16" s="30">
        <f t="shared" ref="I16:I25" si="0">D16-H16</f>
        <v>0</v>
      </c>
      <c r="J16" s="47" t="str">
        <f t="shared" ref="J16:J25" si="1">IF(D16-H16&gt;=0,"Met","Missed")</f>
        <v>Met</v>
      </c>
    </row>
    <row r="17" spans="1:10" x14ac:dyDescent="0.3">
      <c r="A17" s="46" t="str">
        <f t="shared" ref="A17:A25" si="2">_xlfn.CONCAT((B17-1),"-",B17)</f>
        <v>0-1</v>
      </c>
      <c r="B17" s="46">
        <f>B16+1</f>
        <v>1</v>
      </c>
      <c r="C17" s="27">
        <f t="shared" ref="C17:C25" si="3">B17+2</f>
        <v>3</v>
      </c>
      <c r="D17" s="29"/>
      <c r="E17" s="30">
        <f>D17-D16</f>
        <v>0</v>
      </c>
      <c r="F17" s="48" t="str">
        <f>IF(ABS(E17)&gt;=5,"Yes","No")</f>
        <v>No</v>
      </c>
      <c r="G17" s="48" t="str">
        <f>IF(E17&lt;=-1,"Yes","No")</f>
        <v>No</v>
      </c>
      <c r="H17" s="29"/>
      <c r="I17" s="30">
        <f t="shared" si="0"/>
        <v>0</v>
      </c>
      <c r="J17" s="47" t="str">
        <f t="shared" si="1"/>
        <v>Met</v>
      </c>
    </row>
    <row r="18" spans="1:10" x14ac:dyDescent="0.3">
      <c r="A18" s="46" t="str">
        <f t="shared" si="2"/>
        <v>1-2</v>
      </c>
      <c r="B18" s="46">
        <f t="shared" ref="B18:B25" si="4">B17+1</f>
        <v>2</v>
      </c>
      <c r="C18" s="27">
        <f t="shared" si="3"/>
        <v>4</v>
      </c>
      <c r="D18" s="29"/>
      <c r="E18" s="30">
        <f t="shared" ref="E18:E25" si="5">D18-D17</f>
        <v>0</v>
      </c>
      <c r="F18" s="48" t="str">
        <f t="shared" ref="F18:F25" si="6">IF(ABS(E18)&gt;=5,"Yes","No")</f>
        <v>No</v>
      </c>
      <c r="G18" s="48" t="str">
        <f t="shared" ref="G18:G25" si="7">IF(E18&lt;=-1,"Yes","No")</f>
        <v>No</v>
      </c>
      <c r="H18" s="29"/>
      <c r="I18" s="30">
        <f t="shared" si="0"/>
        <v>0</v>
      </c>
      <c r="J18" s="47" t="str">
        <f t="shared" si="1"/>
        <v>Met</v>
      </c>
    </row>
    <row r="19" spans="1:10" x14ac:dyDescent="0.3">
      <c r="A19" s="46" t="str">
        <f t="shared" si="2"/>
        <v>2-3</v>
      </c>
      <c r="B19" s="46">
        <f t="shared" si="4"/>
        <v>3</v>
      </c>
      <c r="C19" s="27">
        <f t="shared" si="3"/>
        <v>5</v>
      </c>
      <c r="D19" s="29"/>
      <c r="E19" s="30">
        <f t="shared" si="5"/>
        <v>0</v>
      </c>
      <c r="F19" s="48" t="str">
        <f t="shared" si="6"/>
        <v>No</v>
      </c>
      <c r="G19" s="48" t="str">
        <f t="shared" si="7"/>
        <v>No</v>
      </c>
      <c r="H19" s="29"/>
      <c r="I19" s="30">
        <f t="shared" si="0"/>
        <v>0</v>
      </c>
      <c r="J19" s="47" t="str">
        <f t="shared" si="1"/>
        <v>Met</v>
      </c>
    </row>
    <row r="20" spans="1:10" x14ac:dyDescent="0.3">
      <c r="A20" s="46" t="str">
        <f t="shared" si="2"/>
        <v>3-4</v>
      </c>
      <c r="B20" s="46">
        <f t="shared" si="4"/>
        <v>4</v>
      </c>
      <c r="C20" s="27">
        <f t="shared" si="3"/>
        <v>6</v>
      </c>
      <c r="D20" s="29"/>
      <c r="E20" s="30">
        <f t="shared" si="5"/>
        <v>0</v>
      </c>
      <c r="F20" s="48" t="str">
        <f t="shared" si="6"/>
        <v>No</v>
      </c>
      <c r="G20" s="48" t="str">
        <f t="shared" si="7"/>
        <v>No</v>
      </c>
      <c r="H20" s="29"/>
      <c r="I20" s="30">
        <f t="shared" si="0"/>
        <v>0</v>
      </c>
      <c r="J20" s="47" t="str">
        <f t="shared" si="1"/>
        <v>Met</v>
      </c>
    </row>
    <row r="21" spans="1:10" x14ac:dyDescent="0.3">
      <c r="A21" s="46" t="str">
        <f t="shared" si="2"/>
        <v>4-5</v>
      </c>
      <c r="B21" s="46">
        <f t="shared" si="4"/>
        <v>5</v>
      </c>
      <c r="C21" s="27">
        <f t="shared" si="3"/>
        <v>7</v>
      </c>
      <c r="D21" s="29"/>
      <c r="E21" s="30">
        <f t="shared" si="5"/>
        <v>0</v>
      </c>
      <c r="F21" s="48" t="str">
        <f t="shared" si="6"/>
        <v>No</v>
      </c>
      <c r="G21" s="48" t="str">
        <f t="shared" si="7"/>
        <v>No</v>
      </c>
      <c r="H21" s="29"/>
      <c r="I21" s="30">
        <f t="shared" si="0"/>
        <v>0</v>
      </c>
      <c r="J21" s="47" t="str">
        <f t="shared" si="1"/>
        <v>Met</v>
      </c>
    </row>
    <row r="22" spans="1:10" x14ac:dyDescent="0.3">
      <c r="A22" s="46" t="str">
        <f t="shared" si="2"/>
        <v>5-6</v>
      </c>
      <c r="B22" s="46">
        <f t="shared" si="4"/>
        <v>6</v>
      </c>
      <c r="C22" s="27">
        <f t="shared" si="3"/>
        <v>8</v>
      </c>
      <c r="D22" s="29"/>
      <c r="E22" s="30">
        <f t="shared" si="5"/>
        <v>0</v>
      </c>
      <c r="F22" s="48" t="str">
        <f t="shared" si="6"/>
        <v>No</v>
      </c>
      <c r="G22" s="48" t="str">
        <f t="shared" si="7"/>
        <v>No</v>
      </c>
      <c r="H22" s="29"/>
      <c r="I22" s="30">
        <f t="shared" si="0"/>
        <v>0</v>
      </c>
      <c r="J22" s="47" t="str">
        <f t="shared" si="1"/>
        <v>Met</v>
      </c>
    </row>
    <row r="23" spans="1:10" x14ac:dyDescent="0.3">
      <c r="A23" s="46" t="str">
        <f t="shared" si="2"/>
        <v>6-7</v>
      </c>
      <c r="B23" s="46">
        <f t="shared" si="4"/>
        <v>7</v>
      </c>
      <c r="C23" s="27">
        <f t="shared" si="3"/>
        <v>9</v>
      </c>
      <c r="D23" s="29"/>
      <c r="E23" s="30">
        <f t="shared" si="5"/>
        <v>0</v>
      </c>
      <c r="F23" s="48" t="str">
        <f t="shared" si="6"/>
        <v>No</v>
      </c>
      <c r="G23" s="48" t="str">
        <f t="shared" si="7"/>
        <v>No</v>
      </c>
      <c r="H23" s="29"/>
      <c r="I23" s="30">
        <f t="shared" si="0"/>
        <v>0</v>
      </c>
      <c r="J23" s="47" t="str">
        <f t="shared" si="1"/>
        <v>Met</v>
      </c>
    </row>
    <row r="24" spans="1:10" x14ac:dyDescent="0.3">
      <c r="A24" s="46" t="str">
        <f t="shared" si="2"/>
        <v>7-8</v>
      </c>
      <c r="B24" s="46">
        <f t="shared" si="4"/>
        <v>8</v>
      </c>
      <c r="C24" s="27">
        <f t="shared" si="3"/>
        <v>10</v>
      </c>
      <c r="D24" s="29"/>
      <c r="E24" s="30">
        <f t="shared" si="5"/>
        <v>0</v>
      </c>
      <c r="F24" s="48" t="str">
        <f t="shared" si="6"/>
        <v>No</v>
      </c>
      <c r="G24" s="48" t="str">
        <f t="shared" si="7"/>
        <v>No</v>
      </c>
      <c r="H24" s="29"/>
      <c r="I24" s="30">
        <f t="shared" si="0"/>
        <v>0</v>
      </c>
      <c r="J24" s="47" t="str">
        <f t="shared" si="1"/>
        <v>Met</v>
      </c>
    </row>
    <row r="25" spans="1:10" x14ac:dyDescent="0.3">
      <c r="A25" s="46" t="str">
        <f t="shared" si="2"/>
        <v>8-9</v>
      </c>
      <c r="B25" s="46">
        <f t="shared" si="4"/>
        <v>9</v>
      </c>
      <c r="C25" s="27">
        <f t="shared" si="3"/>
        <v>11</v>
      </c>
      <c r="D25" s="29"/>
      <c r="E25" s="30">
        <f t="shared" si="5"/>
        <v>0</v>
      </c>
      <c r="F25" s="48" t="str">
        <f t="shared" si="6"/>
        <v>No</v>
      </c>
      <c r="G25" s="48" t="str">
        <f t="shared" si="7"/>
        <v>No</v>
      </c>
      <c r="H25" s="29"/>
      <c r="I25" s="30">
        <f t="shared" si="0"/>
        <v>0</v>
      </c>
      <c r="J25" s="47" t="str">
        <f t="shared" si="1"/>
        <v>Met</v>
      </c>
    </row>
    <row r="26" spans="1:10" x14ac:dyDescent="0.3">
      <c r="A26" s="5"/>
      <c r="B26" s="5"/>
      <c r="C26" s="5"/>
      <c r="D26" s="5"/>
      <c r="E26" s="5"/>
      <c r="F26" s="5"/>
    </row>
    <row r="43" spans="1:6" x14ac:dyDescent="0.3">
      <c r="A43" s="79"/>
      <c r="B43" s="79"/>
      <c r="C43" s="79"/>
      <c r="D43" s="79"/>
      <c r="E43" s="79"/>
      <c r="F43" s="79"/>
    </row>
    <row r="47" spans="1:6" ht="29.25" customHeight="1" x14ac:dyDescent="0.3"/>
    <row r="48" spans="1:6" ht="29.25" customHeight="1" x14ac:dyDescent="0.3"/>
  </sheetData>
  <sheetProtection algorithmName="SHA-512" hashValue="XV+YlrQRkRnTa8eqYLoKo53D1cJWFR3UCtgamorF2CrD9Pr3gXvytnDlyCew9PzjKNxvc4qnxnJ7brt7oACJxg==" saltValue="dLUw1WcNDtJcVogLfrzaaQ==" spinCount="100000" sheet="1" objects="1" scenarios="1"/>
  <mergeCells count="2">
    <mergeCell ref="A43:F43"/>
    <mergeCell ref="A5:J6"/>
  </mergeCells>
  <conditionalFormatting sqref="F26">
    <cfRule type="cellIs" dxfId="10" priority="16" operator="equal">
      <formula>"YES"</formula>
    </cfRule>
  </conditionalFormatting>
  <conditionalFormatting sqref="G17:G25">
    <cfRule type="cellIs" dxfId="9" priority="9" operator="equal">
      <formula>"Yes"</formula>
    </cfRule>
  </conditionalFormatting>
  <conditionalFormatting sqref="J16:J25">
    <cfRule type="cellIs" dxfId="8" priority="8" operator="equal">
      <formula>"Missed"</formula>
    </cfRule>
  </conditionalFormatting>
  <conditionalFormatting sqref="F17:F25">
    <cfRule type="cellIs" dxfId="7" priority="7" operator="equal">
      <formula>"Yes"</formula>
    </cfRule>
  </conditionalFormatting>
  <conditionalFormatting sqref="I17:I25">
    <cfRule type="cellIs" dxfId="6" priority="6" operator="lessThan">
      <formula>0</formula>
    </cfRule>
  </conditionalFormatting>
  <conditionalFormatting sqref="I16">
    <cfRule type="cellIs" dxfId="5" priority="3" operator="lessThan">
      <formula>0</formula>
    </cfRule>
  </conditionalFormatting>
  <conditionalFormatting sqref="F8">
    <cfRule type="cellIs" dxfId="4" priority="2" operator="equal">
      <formula>"YES"</formula>
    </cfRule>
  </conditionalFormatting>
  <conditionalFormatting sqref="F7">
    <cfRule type="cellIs" dxfId="3" priority="1" operator="equal">
      <formula>"YES"</formula>
    </cfRule>
  </conditionalFormatting>
  <printOptions horizontalCentered="1"/>
  <pageMargins left="0.5" right="0.5" top="0.5" bottom="0.75" header="0.05" footer="0.3"/>
  <pageSetup scale="76" orientation="portrait" r:id="rId1"/>
  <headerFooter>
    <oddFooter>&amp;LVer. 20211001&amp;RPrinted &amp;D at &amp;T</oddFooter>
  </headerFooter>
  <rowBreaks count="1" manualBreakCount="1">
    <brk id="48" max="9" man="1"/>
  </rowBreaks>
  <ignoredErrors>
    <ignoredError sqref="B12"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sheetPr>
  <dimension ref="A1:J71"/>
  <sheetViews>
    <sheetView zoomScale="80" zoomScaleNormal="80" workbookViewId="0">
      <selection activeCell="D16" sqref="D16"/>
    </sheetView>
  </sheetViews>
  <sheetFormatPr defaultColWidth="9.109375" defaultRowHeight="14.4" x14ac:dyDescent="0.3"/>
  <cols>
    <col min="1" max="10" width="12.5546875" style="2" customWidth="1"/>
    <col min="11" max="16384" width="9.109375" style="2"/>
  </cols>
  <sheetData>
    <row r="1" spans="1:10" customFormat="1" ht="34.5" customHeight="1" x14ac:dyDescent="0.3">
      <c r="A1" s="14"/>
      <c r="B1" s="14"/>
      <c r="C1" s="2"/>
      <c r="D1" s="2"/>
      <c r="E1" s="2"/>
      <c r="F1" s="2"/>
      <c r="G1" s="2"/>
      <c r="H1" s="2"/>
      <c r="I1" s="14"/>
      <c r="J1" s="14"/>
    </row>
    <row r="2" spans="1:10" customFormat="1" x14ac:dyDescent="0.3">
      <c r="A2" s="2"/>
      <c r="B2" s="2"/>
      <c r="C2" s="2"/>
      <c r="D2" s="2"/>
      <c r="E2" s="2"/>
      <c r="F2" s="2"/>
      <c r="G2" s="2"/>
      <c r="H2" s="2"/>
      <c r="I2" s="2"/>
      <c r="J2" s="2"/>
    </row>
    <row r="3" spans="1:10" customFormat="1" x14ac:dyDescent="0.3">
      <c r="A3" s="2"/>
      <c r="B3" s="2"/>
      <c r="C3" s="2"/>
      <c r="D3" s="2"/>
      <c r="E3" s="2"/>
      <c r="F3" s="2"/>
      <c r="G3" s="2"/>
      <c r="H3" s="2"/>
      <c r="I3" s="2"/>
      <c r="J3" s="2"/>
    </row>
    <row r="4" spans="1:10" customFormat="1" x14ac:dyDescent="0.3">
      <c r="A4" s="2"/>
      <c r="B4" s="2"/>
      <c r="C4" s="2"/>
      <c r="D4" s="2"/>
      <c r="E4" s="2"/>
      <c r="F4" s="2"/>
      <c r="G4" s="2"/>
      <c r="H4" s="2"/>
      <c r="I4" s="2"/>
      <c r="J4" s="2"/>
    </row>
    <row r="5" spans="1:10" customFormat="1" x14ac:dyDescent="0.3">
      <c r="A5" s="76" t="s">
        <v>41</v>
      </c>
      <c r="B5" s="77"/>
      <c r="C5" s="77"/>
      <c r="D5" s="77"/>
      <c r="E5" s="77"/>
      <c r="F5" s="77"/>
      <c r="G5" s="77"/>
      <c r="H5" s="77"/>
      <c r="I5" s="77"/>
      <c r="J5" s="77"/>
    </row>
    <row r="6" spans="1:10" customFormat="1" x14ac:dyDescent="0.3">
      <c r="A6" s="77"/>
      <c r="B6" s="77"/>
      <c r="C6" s="77"/>
      <c r="D6" s="77"/>
      <c r="E6" s="77"/>
      <c r="F6" s="77"/>
      <c r="G6" s="77"/>
      <c r="H6" s="77"/>
      <c r="I6" s="77"/>
      <c r="J6" s="77"/>
    </row>
    <row r="9" spans="1:10" s="3" customFormat="1" ht="46.8" x14ac:dyDescent="0.3">
      <c r="A9" s="16" t="s">
        <v>25</v>
      </c>
      <c r="B9" s="16" t="s">
        <v>26</v>
      </c>
      <c r="C9" s="16" t="s">
        <v>27</v>
      </c>
      <c r="D9" s="16" t="s">
        <v>28</v>
      </c>
      <c r="E9" s="16" t="s">
        <v>8</v>
      </c>
    </row>
    <row r="10" spans="1:10" x14ac:dyDescent="0.3">
      <c r="A10" s="40">
        <f>'Exiting Data Worksheet'!D17</f>
        <v>0</v>
      </c>
      <c r="B10" s="40">
        <f>'Exiting Data Worksheet'!E17</f>
        <v>0</v>
      </c>
      <c r="C10" s="40">
        <f>'Exiting Data Worksheet'!F17</f>
        <v>0</v>
      </c>
      <c r="D10" s="40">
        <f>'Exiting Data Worksheet'!H17</f>
        <v>0</v>
      </c>
      <c r="E10" s="40">
        <f>'Exiting Data Worksheet'!I17</f>
        <v>0</v>
      </c>
      <c r="F10" s="21"/>
      <c r="G10" s="21"/>
      <c r="H10" s="21"/>
      <c r="I10" s="21"/>
      <c r="J10" s="21"/>
    </row>
    <row r="11" spans="1:10" x14ac:dyDescent="0.3">
      <c r="A11" s="21"/>
      <c r="B11" s="21"/>
      <c r="C11" s="21"/>
      <c r="D11" s="21"/>
      <c r="E11" s="21"/>
      <c r="F11" s="21"/>
      <c r="G11" s="21"/>
      <c r="H11" s="21"/>
      <c r="I11" s="21"/>
      <c r="J11" s="21"/>
    </row>
    <row r="12" spans="1:10" s="4" customFormat="1" ht="46.8" x14ac:dyDescent="0.3">
      <c r="A12" s="17" t="s">
        <v>29</v>
      </c>
      <c r="B12" s="39" t="e">
        <f>A10/(A10+B10+C10+D10+E10)</f>
        <v>#DIV/0!</v>
      </c>
    </row>
    <row r="13" spans="1:10" x14ac:dyDescent="0.3">
      <c r="A13" s="21"/>
      <c r="B13" s="21"/>
      <c r="C13" s="21"/>
      <c r="D13" s="21"/>
      <c r="E13" s="21"/>
      <c r="F13" s="21"/>
      <c r="G13" s="21"/>
      <c r="H13" s="21"/>
      <c r="I13" s="21"/>
      <c r="J13" s="21"/>
    </row>
    <row r="14" spans="1:10" x14ac:dyDescent="0.3">
      <c r="A14" s="21"/>
      <c r="B14" s="21"/>
      <c r="C14" s="21"/>
      <c r="D14" s="21"/>
      <c r="E14" s="21"/>
      <c r="F14" s="21"/>
      <c r="G14" s="21"/>
      <c r="H14" s="21"/>
      <c r="I14" s="21"/>
      <c r="J14" s="21"/>
    </row>
    <row r="15" spans="1:10" s="4" customFormat="1" ht="78.599999999999994" thickBot="1" x14ac:dyDescent="0.35">
      <c r="A15" s="18" t="s">
        <v>12</v>
      </c>
      <c r="B15" s="18" t="s">
        <v>6</v>
      </c>
      <c r="C15" s="18" t="s">
        <v>7</v>
      </c>
      <c r="D15" s="18" t="s">
        <v>17</v>
      </c>
      <c r="E15" s="18" t="s">
        <v>14</v>
      </c>
      <c r="F15" s="18" t="s">
        <v>34</v>
      </c>
      <c r="G15" s="18" t="s">
        <v>36</v>
      </c>
      <c r="H15" s="18" t="s">
        <v>18</v>
      </c>
      <c r="I15" s="18" t="s">
        <v>15</v>
      </c>
      <c r="J15" s="18" t="s">
        <v>13</v>
      </c>
    </row>
    <row r="16" spans="1:10" ht="15" thickTop="1" x14ac:dyDescent="0.3">
      <c r="A16" s="27" t="str">
        <f>_xlfn.CONCAT((B16-1),"-",B16)</f>
        <v>-1-0</v>
      </c>
      <c r="B16" s="27">
        <f>'Exiting Data Worksheet'!A20</f>
        <v>0</v>
      </c>
      <c r="C16" s="27">
        <f>B16+2</f>
        <v>2</v>
      </c>
      <c r="D16" s="56"/>
      <c r="E16" s="12"/>
      <c r="F16" s="49"/>
      <c r="G16" s="49"/>
      <c r="H16" s="28"/>
      <c r="I16" s="30">
        <f>D16-H16</f>
        <v>0</v>
      </c>
      <c r="J16" s="47" t="str">
        <f>IF(D16-H16&lt;=0,"Met","Missed")</f>
        <v>Met</v>
      </c>
    </row>
    <row r="17" spans="1:10" x14ac:dyDescent="0.3">
      <c r="A17" s="27" t="str">
        <f t="shared" ref="A17:A25" si="0">_xlfn.CONCAT((B17-1),"-",B17)</f>
        <v>0-1</v>
      </c>
      <c r="B17" s="27">
        <f>B16+1</f>
        <v>1</v>
      </c>
      <c r="C17" s="27">
        <f t="shared" ref="C17:C25" si="1">B17+2</f>
        <v>3</v>
      </c>
      <c r="D17" s="29"/>
      <c r="E17" s="30">
        <f>D17-D16</f>
        <v>0</v>
      </c>
      <c r="F17" s="48" t="str">
        <f>IF(ABS(E17)&gt;=5,"Yes","No")</f>
        <v>No</v>
      </c>
      <c r="G17" s="48" t="str">
        <f>IF(E17&gt;=1,"Yes","No")</f>
        <v>No</v>
      </c>
      <c r="H17" s="29"/>
      <c r="I17" s="30">
        <f t="shared" ref="I17" si="2">D17-H17</f>
        <v>0</v>
      </c>
      <c r="J17" s="47" t="str">
        <f t="shared" ref="J17" si="3">IF(D17-H17&lt;=0,"Met","Missed")</f>
        <v>Met</v>
      </c>
    </row>
    <row r="18" spans="1:10" x14ac:dyDescent="0.3">
      <c r="A18" s="27" t="str">
        <f t="shared" si="0"/>
        <v>1-2</v>
      </c>
      <c r="B18" s="27">
        <f t="shared" ref="B18:B25" si="4">B17+1</f>
        <v>2</v>
      </c>
      <c r="C18" s="27">
        <f t="shared" si="1"/>
        <v>4</v>
      </c>
      <c r="D18" s="29"/>
      <c r="E18" s="30">
        <f t="shared" ref="E18:E25" si="5">D18-D17</f>
        <v>0</v>
      </c>
      <c r="F18" s="48" t="str">
        <f t="shared" ref="F18:F25" si="6">IF(ABS(E18)&gt;=5,"Yes","No")</f>
        <v>No</v>
      </c>
      <c r="G18" s="48" t="str">
        <f t="shared" ref="G18:G25" si="7">IF(E18&gt;=1,"Yes","No")</f>
        <v>No</v>
      </c>
      <c r="H18" s="29"/>
      <c r="I18" s="30">
        <f t="shared" ref="I18:I25" si="8">D18-H18</f>
        <v>0</v>
      </c>
      <c r="J18" s="47" t="str">
        <f t="shared" ref="J18:J25" si="9">IF(D18-H18&lt;=0,"Met","Missed")</f>
        <v>Met</v>
      </c>
    </row>
    <row r="19" spans="1:10" x14ac:dyDescent="0.3">
      <c r="A19" s="27" t="str">
        <f t="shared" si="0"/>
        <v>2-3</v>
      </c>
      <c r="B19" s="27">
        <f t="shared" si="4"/>
        <v>3</v>
      </c>
      <c r="C19" s="27">
        <f t="shared" si="1"/>
        <v>5</v>
      </c>
      <c r="D19" s="29"/>
      <c r="E19" s="30">
        <f t="shared" si="5"/>
        <v>0</v>
      </c>
      <c r="F19" s="48" t="str">
        <f t="shared" si="6"/>
        <v>No</v>
      </c>
      <c r="G19" s="48" t="str">
        <f t="shared" si="7"/>
        <v>No</v>
      </c>
      <c r="H19" s="29"/>
      <c r="I19" s="30">
        <f t="shared" si="8"/>
        <v>0</v>
      </c>
      <c r="J19" s="47" t="str">
        <f t="shared" si="9"/>
        <v>Met</v>
      </c>
    </row>
    <row r="20" spans="1:10" x14ac:dyDescent="0.3">
      <c r="A20" s="27" t="str">
        <f t="shared" si="0"/>
        <v>3-4</v>
      </c>
      <c r="B20" s="27">
        <f t="shared" si="4"/>
        <v>4</v>
      </c>
      <c r="C20" s="27">
        <f t="shared" si="1"/>
        <v>6</v>
      </c>
      <c r="D20" s="29"/>
      <c r="E20" s="30">
        <f t="shared" si="5"/>
        <v>0</v>
      </c>
      <c r="F20" s="48" t="str">
        <f t="shared" si="6"/>
        <v>No</v>
      </c>
      <c r="G20" s="48" t="str">
        <f t="shared" si="7"/>
        <v>No</v>
      </c>
      <c r="H20" s="29"/>
      <c r="I20" s="30">
        <f t="shared" si="8"/>
        <v>0</v>
      </c>
      <c r="J20" s="47" t="str">
        <f t="shared" si="9"/>
        <v>Met</v>
      </c>
    </row>
    <row r="21" spans="1:10" x14ac:dyDescent="0.3">
      <c r="A21" s="27" t="str">
        <f t="shared" si="0"/>
        <v>4-5</v>
      </c>
      <c r="B21" s="27">
        <f t="shared" si="4"/>
        <v>5</v>
      </c>
      <c r="C21" s="27">
        <f t="shared" si="1"/>
        <v>7</v>
      </c>
      <c r="D21" s="29"/>
      <c r="E21" s="30">
        <f t="shared" si="5"/>
        <v>0</v>
      </c>
      <c r="F21" s="48" t="str">
        <f t="shared" si="6"/>
        <v>No</v>
      </c>
      <c r="G21" s="48" t="str">
        <f t="shared" si="7"/>
        <v>No</v>
      </c>
      <c r="H21" s="29"/>
      <c r="I21" s="30">
        <f t="shared" si="8"/>
        <v>0</v>
      </c>
      <c r="J21" s="47" t="str">
        <f t="shared" si="9"/>
        <v>Met</v>
      </c>
    </row>
    <row r="22" spans="1:10" x14ac:dyDescent="0.3">
      <c r="A22" s="27" t="str">
        <f t="shared" si="0"/>
        <v>5-6</v>
      </c>
      <c r="B22" s="27">
        <f t="shared" si="4"/>
        <v>6</v>
      </c>
      <c r="C22" s="27">
        <f t="shared" si="1"/>
        <v>8</v>
      </c>
      <c r="D22" s="29"/>
      <c r="E22" s="30">
        <f t="shared" si="5"/>
        <v>0</v>
      </c>
      <c r="F22" s="48" t="str">
        <f t="shared" si="6"/>
        <v>No</v>
      </c>
      <c r="G22" s="48" t="str">
        <f t="shared" si="7"/>
        <v>No</v>
      </c>
      <c r="H22" s="29"/>
      <c r="I22" s="30">
        <f t="shared" si="8"/>
        <v>0</v>
      </c>
      <c r="J22" s="47" t="str">
        <f t="shared" si="9"/>
        <v>Met</v>
      </c>
    </row>
    <row r="23" spans="1:10" x14ac:dyDescent="0.3">
      <c r="A23" s="27" t="str">
        <f t="shared" si="0"/>
        <v>6-7</v>
      </c>
      <c r="B23" s="27">
        <f t="shared" si="4"/>
        <v>7</v>
      </c>
      <c r="C23" s="27">
        <f t="shared" si="1"/>
        <v>9</v>
      </c>
      <c r="D23" s="29"/>
      <c r="E23" s="30">
        <f t="shared" si="5"/>
        <v>0</v>
      </c>
      <c r="F23" s="48" t="str">
        <f t="shared" si="6"/>
        <v>No</v>
      </c>
      <c r="G23" s="48" t="str">
        <f t="shared" si="7"/>
        <v>No</v>
      </c>
      <c r="H23" s="29"/>
      <c r="I23" s="30">
        <f t="shared" si="8"/>
        <v>0</v>
      </c>
      <c r="J23" s="47" t="str">
        <f t="shared" si="9"/>
        <v>Met</v>
      </c>
    </row>
    <row r="24" spans="1:10" x14ac:dyDescent="0.3">
      <c r="A24" s="27" t="str">
        <f t="shared" si="0"/>
        <v>7-8</v>
      </c>
      <c r="B24" s="27">
        <f t="shared" si="4"/>
        <v>8</v>
      </c>
      <c r="C24" s="27">
        <f t="shared" si="1"/>
        <v>10</v>
      </c>
      <c r="D24" s="29"/>
      <c r="E24" s="30">
        <f t="shared" si="5"/>
        <v>0</v>
      </c>
      <c r="F24" s="48" t="str">
        <f t="shared" si="6"/>
        <v>No</v>
      </c>
      <c r="G24" s="48" t="str">
        <f t="shared" si="7"/>
        <v>No</v>
      </c>
      <c r="H24" s="29"/>
      <c r="I24" s="30">
        <f t="shared" si="8"/>
        <v>0</v>
      </c>
      <c r="J24" s="47" t="str">
        <f t="shared" si="9"/>
        <v>Met</v>
      </c>
    </row>
    <row r="25" spans="1:10" x14ac:dyDescent="0.3">
      <c r="A25" s="27" t="str">
        <f t="shared" si="0"/>
        <v>8-9</v>
      </c>
      <c r="B25" s="27">
        <f t="shared" si="4"/>
        <v>9</v>
      </c>
      <c r="C25" s="27">
        <f t="shared" si="1"/>
        <v>11</v>
      </c>
      <c r="D25" s="29"/>
      <c r="E25" s="30">
        <f t="shared" si="5"/>
        <v>0</v>
      </c>
      <c r="F25" s="48" t="str">
        <f t="shared" si="6"/>
        <v>No</v>
      </c>
      <c r="G25" s="48" t="str">
        <f t="shared" si="7"/>
        <v>No</v>
      </c>
      <c r="H25" s="29"/>
      <c r="I25" s="30">
        <f t="shared" si="8"/>
        <v>0</v>
      </c>
      <c r="J25" s="47" t="str">
        <f t="shared" si="9"/>
        <v>Met</v>
      </c>
    </row>
    <row r="26" spans="1:10" x14ac:dyDescent="0.3">
      <c r="A26" s="22"/>
      <c r="B26" s="22"/>
      <c r="C26" s="22"/>
      <c r="D26" s="22"/>
      <c r="E26" s="22"/>
      <c r="F26" s="22"/>
      <c r="G26" s="21"/>
      <c r="H26" s="21"/>
      <c r="I26" s="21"/>
      <c r="J26" s="21"/>
    </row>
    <row r="27" spans="1:10" x14ac:dyDescent="0.3">
      <c r="A27" s="21"/>
      <c r="B27" s="21"/>
      <c r="C27" s="21"/>
      <c r="D27" s="21"/>
      <c r="E27" s="21"/>
      <c r="F27" s="21"/>
      <c r="G27" s="21"/>
      <c r="H27" s="21"/>
      <c r="I27" s="21"/>
      <c r="J27" s="21"/>
    </row>
    <row r="28" spans="1:10" x14ac:dyDescent="0.3">
      <c r="A28" s="21"/>
      <c r="B28" s="21"/>
      <c r="C28" s="21"/>
      <c r="D28" s="21"/>
      <c r="E28" s="21"/>
      <c r="F28" s="21"/>
      <c r="G28" s="21"/>
      <c r="H28" s="21"/>
      <c r="I28" s="21"/>
      <c r="J28" s="21"/>
    </row>
    <row r="29" spans="1:10" x14ac:dyDescent="0.3">
      <c r="A29" s="21"/>
      <c r="B29" s="21"/>
      <c r="C29" s="21"/>
      <c r="D29" s="21"/>
      <c r="E29" s="21"/>
      <c r="F29" s="21"/>
      <c r="G29" s="21"/>
      <c r="H29" s="21"/>
      <c r="I29" s="21"/>
      <c r="J29" s="21"/>
    </row>
    <row r="30" spans="1:10" x14ac:dyDescent="0.3">
      <c r="A30" s="21"/>
      <c r="B30" s="21"/>
      <c r="C30" s="21"/>
      <c r="D30" s="21"/>
      <c r="E30" s="21"/>
      <c r="F30" s="21"/>
      <c r="G30" s="21"/>
      <c r="H30" s="21"/>
      <c r="I30" s="21"/>
      <c r="J30" s="21"/>
    </row>
    <row r="31" spans="1:10" x14ac:dyDescent="0.3">
      <c r="A31" s="21"/>
      <c r="B31" s="21"/>
      <c r="C31" s="21"/>
      <c r="D31" s="21"/>
      <c r="E31" s="21"/>
      <c r="F31" s="21"/>
      <c r="G31" s="21"/>
      <c r="H31" s="21"/>
      <c r="I31" s="21"/>
      <c r="J31" s="21"/>
    </row>
    <row r="32" spans="1:10" x14ac:dyDescent="0.3">
      <c r="A32" s="21"/>
      <c r="B32" s="21"/>
      <c r="C32" s="21"/>
      <c r="D32" s="21"/>
      <c r="E32" s="21"/>
      <c r="F32" s="21"/>
      <c r="G32" s="21"/>
      <c r="H32" s="21"/>
      <c r="I32" s="21"/>
      <c r="J32" s="21"/>
    </row>
    <row r="33" spans="1:10" x14ac:dyDescent="0.3">
      <c r="A33" s="21"/>
      <c r="B33" s="21"/>
      <c r="C33" s="21"/>
      <c r="D33" s="21"/>
      <c r="E33" s="21"/>
      <c r="F33" s="21"/>
      <c r="G33" s="21"/>
      <c r="H33" s="21"/>
      <c r="I33" s="21"/>
      <c r="J33" s="21"/>
    </row>
    <row r="34" spans="1:10" x14ac:dyDescent="0.3">
      <c r="A34" s="21"/>
      <c r="B34" s="21"/>
      <c r="C34" s="21"/>
      <c r="D34" s="21"/>
      <c r="E34" s="21"/>
      <c r="F34" s="21"/>
      <c r="G34" s="21"/>
      <c r="H34" s="21"/>
      <c r="I34" s="21"/>
      <c r="J34" s="21"/>
    </row>
    <row r="35" spans="1:10" x14ac:dyDescent="0.3">
      <c r="A35" s="21"/>
      <c r="B35" s="21"/>
      <c r="C35" s="21"/>
      <c r="D35" s="21"/>
      <c r="E35" s="21"/>
      <c r="F35" s="21"/>
      <c r="G35" s="21"/>
      <c r="H35" s="21"/>
      <c r="I35" s="21"/>
      <c r="J35" s="21"/>
    </row>
    <row r="36" spans="1:10" x14ac:dyDescent="0.3">
      <c r="A36" s="21"/>
      <c r="B36" s="21"/>
      <c r="C36" s="21"/>
      <c r="D36" s="21"/>
      <c r="E36" s="21"/>
      <c r="F36" s="21"/>
      <c r="G36" s="21"/>
      <c r="H36" s="21"/>
      <c r="I36" s="21"/>
      <c r="J36" s="21"/>
    </row>
    <row r="37" spans="1:10" x14ac:dyDescent="0.3">
      <c r="A37" s="21"/>
      <c r="B37" s="21"/>
      <c r="C37" s="21"/>
      <c r="D37" s="21"/>
      <c r="E37" s="21"/>
      <c r="F37" s="21"/>
      <c r="G37" s="21"/>
      <c r="H37" s="21"/>
      <c r="I37" s="21"/>
      <c r="J37" s="21"/>
    </row>
    <row r="38" spans="1:10" x14ac:dyDescent="0.3">
      <c r="A38" s="21"/>
      <c r="B38" s="21"/>
      <c r="C38" s="21"/>
      <c r="D38" s="21"/>
      <c r="E38" s="21"/>
      <c r="F38" s="21"/>
      <c r="G38" s="21"/>
      <c r="H38" s="21"/>
      <c r="I38" s="21"/>
      <c r="J38" s="21"/>
    </row>
    <row r="39" spans="1:10" x14ac:dyDescent="0.3">
      <c r="A39" s="21"/>
      <c r="B39" s="21"/>
      <c r="C39" s="21"/>
      <c r="D39" s="21"/>
      <c r="E39" s="21"/>
      <c r="F39" s="21"/>
      <c r="G39" s="21"/>
      <c r="H39" s="21"/>
      <c r="I39" s="21"/>
      <c r="J39" s="21"/>
    </row>
    <row r="40" spans="1:10" x14ac:dyDescent="0.3">
      <c r="A40" s="21"/>
      <c r="B40" s="21"/>
      <c r="C40" s="21"/>
      <c r="D40" s="21"/>
      <c r="E40" s="21"/>
      <c r="F40" s="21"/>
      <c r="G40" s="21"/>
      <c r="H40" s="21"/>
      <c r="I40" s="21"/>
      <c r="J40" s="21"/>
    </row>
    <row r="41" spans="1:10" x14ac:dyDescent="0.3">
      <c r="A41" s="21"/>
      <c r="B41" s="21"/>
      <c r="C41" s="21"/>
      <c r="D41" s="21"/>
      <c r="E41" s="21"/>
      <c r="F41" s="21"/>
      <c r="G41" s="21"/>
      <c r="H41" s="21"/>
      <c r="I41" s="21"/>
      <c r="J41" s="21"/>
    </row>
    <row r="42" spans="1:10" x14ac:dyDescent="0.3">
      <c r="A42" s="21"/>
      <c r="B42" s="21"/>
      <c r="C42" s="21"/>
      <c r="D42" s="21"/>
      <c r="E42" s="21"/>
      <c r="F42" s="21"/>
      <c r="G42" s="21"/>
      <c r="H42" s="21"/>
      <c r="I42" s="21"/>
      <c r="J42" s="21"/>
    </row>
    <row r="43" spans="1:10" x14ac:dyDescent="0.3">
      <c r="A43" s="79"/>
      <c r="B43" s="79"/>
      <c r="C43" s="79"/>
      <c r="D43" s="79"/>
      <c r="E43" s="79"/>
      <c r="F43" s="79"/>
      <c r="G43" s="21"/>
      <c r="H43" s="21"/>
      <c r="I43" s="21"/>
      <c r="J43" s="23"/>
    </row>
    <row r="44" spans="1:10" x14ac:dyDescent="0.3">
      <c r="A44" s="21"/>
      <c r="B44" s="21"/>
      <c r="C44" s="21"/>
      <c r="D44" s="21"/>
      <c r="E44" s="21"/>
      <c r="F44" s="21"/>
      <c r="G44" s="21"/>
      <c r="H44" s="21"/>
      <c r="I44" s="21"/>
      <c r="J44" s="21"/>
    </row>
    <row r="45" spans="1:10" x14ac:dyDescent="0.3">
      <c r="A45" s="21"/>
      <c r="B45" s="21"/>
      <c r="C45" s="21"/>
      <c r="D45" s="21"/>
      <c r="E45" s="21"/>
      <c r="F45" s="21"/>
      <c r="G45" s="21"/>
      <c r="H45" s="21"/>
      <c r="I45" s="21"/>
      <c r="J45" s="21"/>
    </row>
    <row r="46" spans="1:10" x14ac:dyDescent="0.3">
      <c r="A46" s="21"/>
      <c r="B46" s="21"/>
      <c r="C46" s="21"/>
      <c r="D46" s="21"/>
      <c r="E46" s="21"/>
      <c r="F46" s="21"/>
      <c r="G46" s="21"/>
      <c r="H46" s="21"/>
      <c r="I46" s="21"/>
      <c r="J46" s="21"/>
    </row>
    <row r="47" spans="1:10" x14ac:dyDescent="0.3">
      <c r="A47" s="21"/>
      <c r="B47" s="21"/>
      <c r="C47" s="21"/>
      <c r="D47" s="21"/>
      <c r="E47" s="21"/>
      <c r="F47" s="21"/>
      <c r="G47" s="21"/>
      <c r="H47" s="21"/>
      <c r="I47" s="21"/>
      <c r="J47" s="21"/>
    </row>
    <row r="48" spans="1:10" x14ac:dyDescent="0.3">
      <c r="A48" s="21"/>
      <c r="B48" s="21"/>
      <c r="C48" s="21"/>
      <c r="D48" s="21"/>
      <c r="E48" s="21"/>
      <c r="F48" s="21"/>
      <c r="G48" s="21"/>
      <c r="H48" s="21"/>
      <c r="I48" s="21"/>
      <c r="J48" s="21"/>
    </row>
    <row r="49" spans="1:10" x14ac:dyDescent="0.3">
      <c r="A49" s="21"/>
      <c r="B49" s="21"/>
      <c r="C49" s="21"/>
      <c r="D49" s="21"/>
      <c r="E49" s="21"/>
      <c r="F49" s="21"/>
      <c r="G49" s="21"/>
      <c r="H49" s="21"/>
      <c r="I49" s="21"/>
      <c r="J49" s="21"/>
    </row>
    <row r="50" spans="1:10" x14ac:dyDescent="0.3">
      <c r="A50" s="21"/>
      <c r="B50" s="21"/>
      <c r="C50" s="21"/>
      <c r="D50" s="21"/>
      <c r="E50" s="21"/>
      <c r="F50" s="21"/>
      <c r="G50" s="21"/>
      <c r="H50" s="21"/>
      <c r="I50" s="21"/>
      <c r="J50" s="21"/>
    </row>
    <row r="51" spans="1:10" x14ac:dyDescent="0.3">
      <c r="A51" s="21"/>
      <c r="B51" s="21"/>
      <c r="C51" s="21"/>
      <c r="D51" s="21"/>
      <c r="E51" s="21"/>
      <c r="F51" s="21"/>
      <c r="G51" s="21"/>
      <c r="H51" s="21"/>
      <c r="I51" s="21"/>
      <c r="J51" s="21"/>
    </row>
    <row r="52" spans="1:10" x14ac:dyDescent="0.3">
      <c r="A52" s="21"/>
      <c r="B52" s="21"/>
      <c r="C52" s="21"/>
      <c r="D52" s="21"/>
      <c r="E52" s="21"/>
      <c r="F52" s="21"/>
      <c r="G52" s="21"/>
      <c r="H52" s="21"/>
      <c r="I52" s="21"/>
      <c r="J52" s="21"/>
    </row>
    <row r="53" spans="1:10" x14ac:dyDescent="0.3">
      <c r="A53" s="21"/>
      <c r="B53" s="21"/>
      <c r="C53" s="21"/>
      <c r="D53" s="21"/>
      <c r="E53" s="21"/>
      <c r="F53" s="21"/>
      <c r="G53" s="21"/>
      <c r="H53" s="21"/>
      <c r="I53" s="21"/>
      <c r="J53" s="21"/>
    </row>
    <row r="54" spans="1:10" x14ac:dyDescent="0.3">
      <c r="A54" s="21"/>
      <c r="B54" s="21"/>
      <c r="C54" s="21"/>
      <c r="D54" s="21"/>
      <c r="E54" s="21"/>
      <c r="F54" s="21"/>
      <c r="G54" s="21"/>
      <c r="H54" s="21"/>
      <c r="I54" s="21"/>
      <c r="J54" s="21"/>
    </row>
    <row r="55" spans="1:10" x14ac:dyDescent="0.3">
      <c r="A55" s="21"/>
      <c r="B55" s="21"/>
      <c r="C55" s="21"/>
      <c r="D55" s="21"/>
      <c r="E55" s="21"/>
      <c r="F55" s="21"/>
      <c r="G55" s="21"/>
      <c r="H55" s="21"/>
      <c r="I55" s="21"/>
      <c r="J55" s="21"/>
    </row>
    <row r="56" spans="1:10" x14ac:dyDescent="0.3">
      <c r="A56" s="21"/>
      <c r="B56" s="21"/>
      <c r="C56" s="21"/>
      <c r="D56" s="21"/>
      <c r="E56" s="21"/>
      <c r="F56" s="21"/>
      <c r="G56" s="21"/>
      <c r="H56" s="21"/>
      <c r="I56" s="21"/>
      <c r="J56" s="21"/>
    </row>
    <row r="57" spans="1:10" x14ac:dyDescent="0.3">
      <c r="A57" s="21"/>
      <c r="B57" s="21"/>
      <c r="C57" s="21"/>
      <c r="D57" s="21"/>
      <c r="E57" s="21"/>
      <c r="F57" s="21"/>
      <c r="G57" s="21"/>
      <c r="H57" s="21"/>
      <c r="I57" s="21"/>
      <c r="J57" s="21"/>
    </row>
    <row r="58" spans="1:10" x14ac:dyDescent="0.3">
      <c r="A58" s="21"/>
      <c r="B58" s="21"/>
      <c r="C58" s="21"/>
      <c r="D58" s="21"/>
      <c r="E58" s="21"/>
      <c r="F58" s="21"/>
      <c r="G58" s="21"/>
      <c r="H58" s="21"/>
      <c r="I58" s="21"/>
      <c r="J58" s="21"/>
    </row>
    <row r="59" spans="1:10" x14ac:dyDescent="0.3">
      <c r="A59" s="21"/>
      <c r="B59" s="21"/>
      <c r="C59" s="21"/>
      <c r="D59" s="21"/>
      <c r="E59" s="21"/>
      <c r="F59" s="21"/>
      <c r="G59" s="21"/>
      <c r="H59" s="21"/>
      <c r="I59" s="21"/>
      <c r="J59" s="21"/>
    </row>
    <row r="60" spans="1:10" x14ac:dyDescent="0.3">
      <c r="A60" s="21"/>
      <c r="B60" s="21"/>
      <c r="C60" s="21"/>
      <c r="D60" s="21"/>
      <c r="E60" s="21"/>
      <c r="F60" s="21"/>
      <c r="G60" s="21"/>
      <c r="H60" s="21"/>
      <c r="I60" s="21"/>
      <c r="J60" s="21"/>
    </row>
    <row r="61" spans="1:10" x14ac:dyDescent="0.3">
      <c r="A61" s="21"/>
      <c r="B61" s="21"/>
      <c r="C61" s="21"/>
      <c r="D61" s="21"/>
      <c r="E61" s="21"/>
      <c r="F61" s="21"/>
      <c r="G61" s="21"/>
      <c r="H61" s="21"/>
      <c r="I61" s="21"/>
      <c r="J61" s="21"/>
    </row>
    <row r="62" spans="1:10" x14ac:dyDescent="0.3">
      <c r="A62" s="21"/>
      <c r="B62" s="21"/>
      <c r="C62" s="21"/>
      <c r="D62" s="21"/>
      <c r="E62" s="21"/>
      <c r="F62" s="21"/>
      <c r="G62" s="21"/>
      <c r="H62" s="21"/>
      <c r="I62" s="21"/>
      <c r="J62" s="21"/>
    </row>
    <row r="63" spans="1:10" x14ac:dyDescent="0.3">
      <c r="A63" s="21"/>
      <c r="B63" s="21"/>
      <c r="C63" s="21"/>
      <c r="D63" s="21"/>
      <c r="E63" s="21"/>
      <c r="F63" s="21"/>
      <c r="G63" s="21"/>
      <c r="H63" s="21"/>
      <c r="I63" s="21"/>
      <c r="J63" s="21"/>
    </row>
    <row r="64" spans="1:10" x14ac:dyDescent="0.3">
      <c r="A64" s="21"/>
      <c r="B64" s="21"/>
      <c r="C64" s="21"/>
      <c r="D64" s="21"/>
      <c r="E64" s="21"/>
      <c r="F64" s="21"/>
      <c r="G64" s="21"/>
      <c r="H64" s="21"/>
      <c r="I64" s="21"/>
      <c r="J64" s="21"/>
    </row>
    <row r="65" spans="1:10" x14ac:dyDescent="0.3">
      <c r="A65" s="21"/>
      <c r="B65" s="21"/>
      <c r="C65" s="21"/>
      <c r="D65" s="21"/>
      <c r="E65" s="21"/>
      <c r="F65" s="21"/>
      <c r="G65" s="21"/>
      <c r="H65" s="21"/>
      <c r="I65" s="21"/>
      <c r="J65" s="21"/>
    </row>
    <row r="66" spans="1:10" x14ac:dyDescent="0.3">
      <c r="A66" s="21"/>
      <c r="B66" s="21"/>
      <c r="C66" s="21"/>
      <c r="D66" s="21"/>
      <c r="E66" s="21"/>
      <c r="F66" s="21"/>
      <c r="G66" s="21"/>
      <c r="H66" s="21"/>
      <c r="I66" s="21"/>
      <c r="J66" s="21"/>
    </row>
    <row r="67" spans="1:10" x14ac:dyDescent="0.3">
      <c r="A67" s="21"/>
      <c r="B67" s="21"/>
      <c r="C67" s="21"/>
      <c r="D67" s="21"/>
      <c r="E67" s="21"/>
      <c r="F67" s="21"/>
      <c r="G67" s="21"/>
      <c r="H67" s="21"/>
      <c r="I67" s="21"/>
      <c r="J67" s="21"/>
    </row>
    <row r="68" spans="1:10" x14ac:dyDescent="0.3">
      <c r="A68" s="21"/>
      <c r="B68" s="21"/>
      <c r="C68" s="21"/>
      <c r="D68" s="21"/>
      <c r="E68" s="21"/>
      <c r="F68" s="21"/>
      <c r="G68" s="21"/>
      <c r="H68" s="21"/>
      <c r="I68" s="21"/>
      <c r="J68" s="21"/>
    </row>
    <row r="69" spans="1:10" x14ac:dyDescent="0.3">
      <c r="A69" s="21"/>
      <c r="B69" s="21"/>
      <c r="C69" s="21"/>
      <c r="D69" s="21"/>
      <c r="E69" s="21"/>
      <c r="F69" s="21"/>
      <c r="G69" s="21"/>
      <c r="H69" s="21"/>
      <c r="I69" s="21"/>
      <c r="J69" s="21"/>
    </row>
    <row r="70" spans="1:10" x14ac:dyDescent="0.3">
      <c r="A70" s="21"/>
      <c r="B70" s="21"/>
      <c r="C70" s="21"/>
      <c r="D70" s="21"/>
      <c r="E70" s="21"/>
      <c r="F70" s="21"/>
      <c r="G70" s="21"/>
      <c r="H70" s="21"/>
      <c r="I70" s="21"/>
      <c r="J70" s="21"/>
    </row>
    <row r="71" spans="1:10" x14ac:dyDescent="0.3">
      <c r="A71" s="21"/>
      <c r="B71" s="21"/>
      <c r="C71" s="21"/>
      <c r="D71" s="21"/>
      <c r="E71" s="21"/>
      <c r="F71" s="21"/>
      <c r="G71" s="21"/>
      <c r="H71" s="21"/>
      <c r="I71" s="21"/>
      <c r="J71" s="21"/>
    </row>
  </sheetData>
  <sheetProtection algorithmName="SHA-512" hashValue="alG2sckXmgwqwv+5O/Du1l3UVkADUwgthpKaJWx6LT0BzKKPBNQzxjtO4rW6zK2DBpDfMj4B22D35WnSCkEO7g==" saltValue="OVx3HT4x9+zgzavVzmVFmA==" spinCount="100000" sheet="1" objects="1" scenarios="1"/>
  <mergeCells count="2">
    <mergeCell ref="A43:F43"/>
    <mergeCell ref="A5:J6"/>
  </mergeCells>
  <conditionalFormatting sqref="F26">
    <cfRule type="cellIs" dxfId="2" priority="13" operator="equal">
      <formula>"YES"</formula>
    </cfRule>
  </conditionalFormatting>
  <conditionalFormatting sqref="F17:G25">
    <cfRule type="cellIs" dxfId="1" priority="2" operator="equal">
      <formula>"Yes"</formula>
    </cfRule>
  </conditionalFormatting>
  <conditionalFormatting sqref="J16:J25">
    <cfRule type="cellIs" dxfId="0" priority="1" operator="equal">
      <formula>"Missed"</formula>
    </cfRule>
  </conditionalFormatting>
  <printOptions horizontalCentered="1"/>
  <pageMargins left="0.5" right="0.5" top="0.3" bottom="0.3" header="0.3" footer="0.3"/>
  <pageSetup scale="74" orientation="portrait" r:id="rId1"/>
  <headerFooter>
    <oddFooter>&amp;LVer. 20211001&amp;RPrinted &amp;D at &amp;T</oddFooter>
  </headerFooter>
  <rowBreaks count="1" manualBreakCount="1">
    <brk id="48" max="9"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A4A0"/>
  </sheetPr>
  <dimension ref="A1:N97"/>
  <sheetViews>
    <sheetView zoomScale="90" zoomScaleNormal="90" zoomScaleSheetLayoutView="90" workbookViewId="0">
      <selection activeCell="P60" sqref="P60"/>
    </sheetView>
  </sheetViews>
  <sheetFormatPr defaultRowHeight="14.4" x14ac:dyDescent="0.3"/>
  <sheetData>
    <row r="1" spans="1:11" s="20" customFormat="1" ht="34.5" customHeight="1" x14ac:dyDescent="0.3">
      <c r="A1" s="24"/>
      <c r="B1" s="24"/>
      <c r="C1" s="21"/>
      <c r="D1" s="21"/>
      <c r="E1" s="21"/>
      <c r="F1" s="21"/>
      <c r="G1" s="21"/>
      <c r="H1" s="21"/>
      <c r="I1" s="24"/>
      <c r="J1" s="24"/>
    </row>
    <row r="2" spans="1:11" s="20" customFormat="1" x14ac:dyDescent="0.3">
      <c r="A2" s="21"/>
      <c r="B2" s="21"/>
      <c r="C2" s="21"/>
      <c r="D2" s="21"/>
      <c r="E2" s="21"/>
      <c r="F2" s="21"/>
      <c r="G2" s="21"/>
      <c r="H2" s="21"/>
      <c r="I2" s="21"/>
      <c r="J2" s="21"/>
    </row>
    <row r="3" spans="1:11" s="20" customFormat="1" x14ac:dyDescent="0.3">
      <c r="A3" s="21"/>
      <c r="B3" s="21"/>
      <c r="C3" s="21"/>
      <c r="D3" s="21"/>
      <c r="E3" s="21"/>
      <c r="F3" s="21"/>
      <c r="G3" s="21"/>
      <c r="H3" s="21"/>
      <c r="I3" s="21"/>
      <c r="J3" s="21"/>
    </row>
    <row r="4" spans="1:11" s="20" customFormat="1" x14ac:dyDescent="0.3">
      <c r="A4" s="21"/>
      <c r="B4" s="21"/>
      <c r="C4" s="21"/>
      <c r="D4" s="21"/>
      <c r="E4" s="21"/>
      <c r="F4" s="21"/>
      <c r="G4" s="21"/>
      <c r="H4" s="21"/>
      <c r="I4" s="21"/>
      <c r="J4" s="21"/>
    </row>
    <row r="5" spans="1:11" s="20" customFormat="1" ht="33.75" customHeight="1" x14ac:dyDescent="0.3">
      <c r="A5" s="80" t="s">
        <v>50</v>
      </c>
      <c r="B5" s="81"/>
      <c r="C5" s="81"/>
      <c r="D5" s="81"/>
      <c r="E5" s="81"/>
      <c r="F5" s="81"/>
      <c r="G5" s="81"/>
      <c r="H5" s="81"/>
      <c r="I5" s="81"/>
      <c r="J5" s="81"/>
      <c r="K5" s="81"/>
    </row>
    <row r="6" spans="1:11" s="20" customFormat="1" x14ac:dyDescent="0.3">
      <c r="A6" s="81"/>
      <c r="B6" s="81"/>
      <c r="C6" s="81"/>
      <c r="D6" s="81"/>
      <c r="E6" s="81"/>
      <c r="F6" s="81"/>
      <c r="G6" s="81"/>
      <c r="H6" s="81"/>
      <c r="I6" s="81"/>
      <c r="J6" s="81"/>
      <c r="K6" s="81"/>
    </row>
    <row r="7" spans="1:11" s="20" customFormat="1" x14ac:dyDescent="0.3"/>
    <row r="91" spans="12:14" x14ac:dyDescent="0.3">
      <c r="M91" s="20"/>
      <c r="N91" s="20"/>
    </row>
    <row r="92" spans="12:14" x14ac:dyDescent="0.3">
      <c r="L92" s="20"/>
      <c r="M92" s="20"/>
      <c r="N92" s="20"/>
    </row>
    <row r="93" spans="12:14" x14ac:dyDescent="0.3">
      <c r="L93" s="20"/>
      <c r="M93" s="20"/>
      <c r="N93" s="20"/>
    </row>
    <row r="94" spans="12:14" x14ac:dyDescent="0.3">
      <c r="L94" s="20"/>
      <c r="M94" s="20"/>
      <c r="N94" s="20"/>
    </row>
    <row r="95" spans="12:14" x14ac:dyDescent="0.3">
      <c r="L95" s="20"/>
      <c r="M95" s="20"/>
      <c r="N95" s="20"/>
    </row>
    <row r="96" spans="12:14" x14ac:dyDescent="0.3">
      <c r="L96" s="20"/>
      <c r="M96" s="20"/>
      <c r="N96" s="20"/>
    </row>
    <row r="97" spans="12:14" x14ac:dyDescent="0.3">
      <c r="L97" s="20"/>
      <c r="M97" s="20"/>
      <c r="N97" s="20"/>
    </row>
  </sheetData>
  <mergeCells count="1">
    <mergeCell ref="A5:K6"/>
  </mergeCells>
  <pageMargins left="0.7" right="0.7" top="0.75" bottom="0.75" header="0.3" footer="0.3"/>
  <pageSetup scale="88" orientation="portrait" r:id="rId1"/>
  <rowBreaks count="1" manualBreakCount="1">
    <brk id="5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README</vt:lpstr>
      <vt:lpstr>Directions</vt:lpstr>
      <vt:lpstr>Exiting Data Worksheet</vt:lpstr>
      <vt:lpstr>Graduation Rate</vt:lpstr>
      <vt:lpstr>Dropout Rate</vt:lpstr>
      <vt:lpstr>Editable Charts</vt:lpstr>
      <vt:lpstr>Directions!Print_Area</vt:lpstr>
      <vt:lpstr>'Dropout Rate'!Print_Area</vt:lpstr>
      <vt:lpstr>'Editable Charts'!Print_Area</vt:lpstr>
      <vt:lpstr>'Exiting Data Worksheet'!Print_Area</vt:lpstr>
      <vt:lpstr>'Graduation Rate'!Print_Area</vt:lpstr>
      <vt:lpstr>'Dropout Rate'!Print_Titles</vt:lpstr>
      <vt:lpstr>'Editable Charts'!Print_Titles</vt:lpstr>
      <vt:lpstr>'Graduation Rate'!Print_Titles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Graduation Rate (Indicator 1) and Drop Out Rate (Indicator 2) Calculator</dc:title>
  <dc:subject>Graduate Rate and Dropout Rate</dc:subject>
  <dc:creator>Matthew Klare</dc:creator>
  <cp:keywords>Graduate Rate, Dropout Rate</cp:keywords>
  <cp:lastModifiedBy>Laura Johnson</cp:lastModifiedBy>
  <cp:lastPrinted>2021-10-01T23:01:05Z</cp:lastPrinted>
  <dcterms:created xsi:type="dcterms:W3CDTF">2021-03-17T15:58:20Z</dcterms:created>
  <dcterms:modified xsi:type="dcterms:W3CDTF">2022-05-18T16:53:47Z</dcterms:modified>
</cp:coreProperties>
</file>